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64" activeTab="4"/>
  </bookViews>
  <sheets>
    <sheet name="部门收支总体情况表" sheetId="1" r:id="rId1"/>
    <sheet name="部门收入总体情况表" sheetId="2" r:id="rId2"/>
    <sheet name="部门支出总体情况表" sheetId="3" r:id="rId3"/>
    <sheet name="财政拨款收支总体情况表" sheetId="4" r:id="rId4"/>
    <sheet name="一般公共预算支出情况表" sheetId="5" r:id="rId5"/>
    <sheet name="一般公共预算基本支出情况表" sheetId="6" r:id="rId6"/>
    <sheet name="一般公共预算“三公”经费支出情况表" sheetId="7" r:id="rId7"/>
    <sheet name="政府性基金预算支出情况表" sheetId="8" r:id="rId8"/>
  </sheets>
  <definedNames>
    <definedName name="_xlnm.Print_Area" localSheetId="1">'部门收入总体情况表'!$A$1:$L$33</definedName>
    <definedName name="_xlnm.Print_Area" localSheetId="0">'部门收支总体情况表'!$A$1:$D$21</definedName>
    <definedName name="_xlnm.Print_Area" localSheetId="2">'部门支出总体情况表'!$A$1:$H$32</definedName>
    <definedName name="_xlnm.Print_Area" localSheetId="3">'财政拨款收支总体情况表'!$A$1:$G$20</definedName>
    <definedName name="_xlnm.Print_Area" localSheetId="6">'一般公共预算“三公”经费支出情况表'!$A$1:$F$8</definedName>
    <definedName name="_xlnm.Print_Area" localSheetId="5">'一般公共预算基本支出情况表'!$A$1:$E$37</definedName>
    <definedName name="_xlnm.Print_Area" localSheetId="4">'一般公共预算支出情况表'!$A$1:$E$33</definedName>
    <definedName name="_xlnm.Print_Area" localSheetId="7">'政府性基金预算支出情况表'!$A$1:$E$20</definedName>
  </definedNames>
  <calcPr fullCalcOnLoad="1"/>
</workbook>
</file>

<file path=xl/sharedStrings.xml><?xml version="1.0" encoding="utf-8"?>
<sst xmlns="http://schemas.openxmlformats.org/spreadsheetml/2006/main" count="363" uniqueCount="207">
  <si>
    <t>附表2</t>
  </si>
  <si>
    <t>重庆市南岸区人民政府办公室2018年部门收支总体情况表</t>
  </si>
  <si>
    <t>单位：万元</t>
  </si>
  <si>
    <t>收入</t>
  </si>
  <si>
    <t>支出</t>
  </si>
  <si>
    <t>项目</t>
  </si>
  <si>
    <t>预算数</t>
  </si>
  <si>
    <t>一般公共预算拨款收入</t>
  </si>
  <si>
    <t>一般公共服务支出</t>
  </si>
  <si>
    <t>政府性基金预算拨款收入</t>
  </si>
  <si>
    <t>外交支出</t>
  </si>
  <si>
    <t>国有资本经营预算拨款收入</t>
  </si>
  <si>
    <t>国防支出</t>
  </si>
  <si>
    <t>事业收入</t>
  </si>
  <si>
    <t>公共安全支出</t>
  </si>
  <si>
    <t>事业单位经营收入</t>
  </si>
  <si>
    <t>教育支出</t>
  </si>
  <si>
    <t>其他收入</t>
  </si>
  <si>
    <t>社会保障和就业支出</t>
  </si>
  <si>
    <t>医疗卫生与计划生育支出</t>
  </si>
  <si>
    <t>交通运输支出</t>
  </si>
  <si>
    <t>资源勘探信息等支出</t>
  </si>
  <si>
    <t>商业服务业等支出</t>
  </si>
  <si>
    <t>住房保障支出</t>
  </si>
  <si>
    <t>其他支出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</si>
  <si>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</si>
  <si>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</si>
  <si>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</si>
  <si>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</si>
  <si>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</si>
  <si>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</si>
  <si>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</si>
  <si>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附表3</t>
  </si>
  <si>
    <t>重庆市南岸区人民政府办公室2018年部门收入总体情况表</t>
  </si>
  <si>
    <t>科目</t>
  </si>
  <si>
    <t>合计</t>
  </si>
  <si>
    <t>一般公共预
算拨款收入</t>
  </si>
  <si>
    <t>政府性基金
预算拨款收入</t>
  </si>
  <si>
    <t>国有资本经营
预算拨款收入</t>
  </si>
  <si>
    <t>事业单位
经营收入</t>
  </si>
  <si>
    <t>用事业基金
弥补收支差额</t>
  </si>
  <si>
    <t>科目编码</t>
  </si>
  <si>
    <t>科目名称</t>
  </si>
  <si>
    <t>金额</t>
  </si>
  <si>
    <t>其中：
教育收费</t>
  </si>
  <si>
    <t>201</t>
  </si>
  <si>
    <t xml:space="preserve">  20103</t>
  </si>
  <si>
    <t xml:space="preserve">  政府办公厅（室）及相关机构事务</t>
  </si>
  <si>
    <t xml:space="preserve">    2010301</t>
  </si>
  <si>
    <t xml:space="preserve">    行政运行</t>
  </si>
  <si>
    <t xml:space="preserve">    2010302</t>
  </si>
  <si>
    <t xml:space="preserve">    一般行政管理事务</t>
  </si>
  <si>
    <t xml:space="preserve">    2010350</t>
  </si>
  <si>
    <t xml:space="preserve">    事业运行</t>
  </si>
  <si>
    <t xml:space="preserve">    2010399</t>
  </si>
  <si>
    <t xml:space="preserve">    其他政府办公厅（室）及相关机构事务支出</t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</si>
  <si>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20805</t>
    </r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</si>
  <si>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行政事业单位离退休</t>
    </r>
  </si>
  <si>
    <r>
      <t xml:space="preserve"> </t>
    </r>
    <r>
      <rPr>
        <sz val="11"/>
        <color indexed="8"/>
        <rFont val="宋体"/>
        <family val="0"/>
      </rPr>
      <t xml:space="preserve">   </t>
    </r>
    <r>
      <rPr>
        <sz val="11"/>
        <color indexed="8"/>
        <rFont val="宋体"/>
        <family val="0"/>
      </rPr>
      <t>2080501</t>
    </r>
  </si>
  <si>
    <r>
      <t xml:space="preserve"> </t>
    </r>
    <r>
      <rPr>
        <sz val="11"/>
        <color indexed="8"/>
        <rFont val="宋体"/>
        <family val="0"/>
      </rPr>
      <t xml:space="preserve">   </t>
    </r>
    <r>
      <rPr>
        <sz val="11"/>
        <color indexed="8"/>
        <rFont val="宋体"/>
        <family val="0"/>
      </rPr>
      <t>归口管理的行政单位离退休</t>
    </r>
  </si>
  <si>
    <t xml:space="preserve">    2080505</t>
  </si>
  <si>
    <r>
      <t xml:space="preserve"> </t>
    </r>
    <r>
      <rPr>
        <sz val="11"/>
        <color indexed="8"/>
        <rFont val="宋体"/>
        <family val="0"/>
      </rPr>
      <t xml:space="preserve">   </t>
    </r>
    <r>
      <rPr>
        <sz val="11"/>
        <color indexed="8"/>
        <rFont val="宋体"/>
        <family val="0"/>
      </rPr>
      <t>机关事业单位基本养老保险缴费支出</t>
    </r>
  </si>
  <si>
    <t xml:space="preserve">    2080506</t>
  </si>
  <si>
    <r>
      <t xml:space="preserve"> </t>
    </r>
    <r>
      <rPr>
        <sz val="11"/>
        <color indexed="8"/>
        <rFont val="宋体"/>
        <family val="0"/>
      </rPr>
      <t xml:space="preserve">   </t>
    </r>
    <r>
      <rPr>
        <sz val="11"/>
        <color indexed="8"/>
        <rFont val="宋体"/>
        <family val="0"/>
      </rPr>
      <t>机关事业单位基本职业年金缴费支出</t>
    </r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</si>
  <si>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20899</t>
    </r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</si>
  <si>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其他社会保险和就业支出</t>
    </r>
  </si>
  <si>
    <r>
      <t xml:space="preserve"> </t>
    </r>
    <r>
      <rPr>
        <sz val="11"/>
        <color indexed="8"/>
        <rFont val="宋体"/>
        <family val="0"/>
      </rPr>
      <t xml:space="preserve">   </t>
    </r>
    <r>
      <rPr>
        <sz val="11"/>
        <color indexed="8"/>
        <rFont val="宋体"/>
        <family val="0"/>
      </rPr>
      <t>2089901</t>
    </r>
  </si>
  <si>
    <r>
      <t xml:space="preserve"> </t>
    </r>
    <r>
      <rPr>
        <sz val="11"/>
        <color indexed="8"/>
        <rFont val="宋体"/>
        <family val="0"/>
      </rPr>
      <t xml:space="preserve">   </t>
    </r>
    <r>
      <rPr>
        <sz val="11"/>
        <color indexed="8"/>
        <rFont val="宋体"/>
        <family val="0"/>
      </rPr>
      <t>其他社会保险和就业支出</t>
    </r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</si>
  <si>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21011</t>
    </r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</si>
  <si>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行政事业单位医疗</t>
    </r>
  </si>
  <si>
    <r>
      <t xml:space="preserve"> </t>
    </r>
    <r>
      <rPr>
        <sz val="11"/>
        <color indexed="8"/>
        <rFont val="宋体"/>
        <family val="0"/>
      </rPr>
      <t xml:space="preserve">   </t>
    </r>
    <r>
      <rPr>
        <sz val="11"/>
        <color indexed="8"/>
        <rFont val="宋体"/>
        <family val="0"/>
      </rPr>
      <t>2101101</t>
    </r>
  </si>
  <si>
    <r>
      <t xml:space="preserve"> </t>
    </r>
    <r>
      <rPr>
        <sz val="11"/>
        <color indexed="8"/>
        <rFont val="宋体"/>
        <family val="0"/>
      </rPr>
      <t xml:space="preserve">   </t>
    </r>
    <r>
      <rPr>
        <sz val="11"/>
        <color indexed="8"/>
        <rFont val="宋体"/>
        <family val="0"/>
      </rPr>
      <t>行政单位医疗</t>
    </r>
  </si>
  <si>
    <r>
      <t xml:space="preserve"> </t>
    </r>
    <r>
      <rPr>
        <sz val="11"/>
        <color indexed="8"/>
        <rFont val="宋体"/>
        <family val="0"/>
      </rPr>
      <t xml:space="preserve">   </t>
    </r>
    <r>
      <rPr>
        <sz val="11"/>
        <color indexed="8"/>
        <rFont val="宋体"/>
        <family val="0"/>
      </rPr>
      <t>2101102</t>
    </r>
  </si>
  <si>
    <r>
      <t xml:space="preserve"> </t>
    </r>
    <r>
      <rPr>
        <sz val="11"/>
        <color indexed="8"/>
        <rFont val="宋体"/>
        <family val="0"/>
      </rPr>
      <t xml:space="preserve">   </t>
    </r>
    <r>
      <rPr>
        <sz val="11"/>
        <color indexed="8"/>
        <rFont val="宋体"/>
        <family val="0"/>
      </rPr>
      <t>事业单位医疗</t>
    </r>
  </si>
  <si>
    <r>
      <t xml:space="preserve"> </t>
    </r>
    <r>
      <rPr>
        <sz val="11"/>
        <color indexed="8"/>
        <rFont val="宋体"/>
        <family val="0"/>
      </rPr>
      <t xml:space="preserve">   </t>
    </r>
    <r>
      <rPr>
        <sz val="11"/>
        <color indexed="8"/>
        <rFont val="宋体"/>
        <family val="0"/>
      </rPr>
      <t>2101103</t>
    </r>
  </si>
  <si>
    <r>
      <t xml:space="preserve"> </t>
    </r>
    <r>
      <rPr>
        <sz val="11"/>
        <color indexed="8"/>
        <rFont val="宋体"/>
        <family val="0"/>
      </rPr>
      <t xml:space="preserve">   </t>
    </r>
    <r>
      <rPr>
        <sz val="11"/>
        <color indexed="8"/>
        <rFont val="宋体"/>
        <family val="0"/>
      </rPr>
      <t>公务员医疗补助</t>
    </r>
  </si>
  <si>
    <r>
      <t xml:space="preserve"> </t>
    </r>
    <r>
      <rPr>
        <sz val="11"/>
        <color indexed="8"/>
        <rFont val="宋体"/>
        <family val="0"/>
      </rPr>
      <t xml:space="preserve">   </t>
    </r>
    <r>
      <rPr>
        <sz val="11"/>
        <color indexed="8"/>
        <rFont val="宋体"/>
        <family val="0"/>
      </rPr>
      <t>2101199</t>
    </r>
  </si>
  <si>
    <r>
      <t xml:space="preserve"> </t>
    </r>
    <r>
      <rPr>
        <sz val="11"/>
        <color indexed="8"/>
        <rFont val="宋体"/>
        <family val="0"/>
      </rPr>
      <t xml:space="preserve">   </t>
    </r>
    <r>
      <rPr>
        <sz val="11"/>
        <color indexed="8"/>
        <rFont val="宋体"/>
        <family val="0"/>
      </rPr>
      <t>其他行政事业单位医疗支出</t>
    </r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</si>
  <si>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21099</t>
    </r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</si>
  <si>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其他医疗卫生与计划生育支出</t>
    </r>
  </si>
  <si>
    <r>
      <t xml:space="preserve"> </t>
    </r>
    <r>
      <rPr>
        <sz val="11"/>
        <color indexed="8"/>
        <rFont val="宋体"/>
        <family val="0"/>
      </rPr>
      <t xml:space="preserve">   </t>
    </r>
    <r>
      <rPr>
        <sz val="11"/>
        <color indexed="8"/>
        <rFont val="宋体"/>
        <family val="0"/>
      </rPr>
      <t>2109901</t>
    </r>
  </si>
  <si>
    <r>
      <t xml:space="preserve"> </t>
    </r>
    <r>
      <rPr>
        <sz val="11"/>
        <color indexed="8"/>
        <rFont val="宋体"/>
        <family val="0"/>
      </rPr>
      <t xml:space="preserve">   </t>
    </r>
    <r>
      <rPr>
        <sz val="11"/>
        <color indexed="8"/>
        <rFont val="宋体"/>
        <family val="0"/>
      </rPr>
      <t>其他医疗卫生与计划生育支出</t>
    </r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</si>
  <si>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22102</t>
    </r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</si>
  <si>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住房改革支出</t>
    </r>
  </si>
  <si>
    <r>
      <t xml:space="preserve"> </t>
    </r>
    <r>
      <rPr>
        <sz val="11"/>
        <color indexed="8"/>
        <rFont val="宋体"/>
        <family val="0"/>
      </rPr>
      <t xml:space="preserve">   </t>
    </r>
    <r>
      <rPr>
        <sz val="11"/>
        <color indexed="8"/>
        <rFont val="宋体"/>
        <family val="0"/>
      </rPr>
      <t>2210201</t>
    </r>
  </si>
  <si>
    <r>
      <t xml:space="preserve"> </t>
    </r>
    <r>
      <rPr>
        <sz val="11"/>
        <color indexed="8"/>
        <rFont val="宋体"/>
        <family val="0"/>
      </rPr>
      <t xml:space="preserve">   </t>
    </r>
    <r>
      <rPr>
        <sz val="11"/>
        <color indexed="8"/>
        <rFont val="宋体"/>
        <family val="0"/>
      </rPr>
      <t>住房公积金</t>
    </r>
  </si>
  <si>
    <t>备注：此为样表，科目尚未列全。</t>
  </si>
  <si>
    <t>附表4</t>
  </si>
  <si>
    <t>重庆市南岸区人民政府办公室2018年部门支出总体情况表</t>
  </si>
  <si>
    <t>基本支出</t>
  </si>
  <si>
    <t>项目支出</t>
  </si>
  <si>
    <t>上缴上级支出</t>
  </si>
  <si>
    <t>事业单位
经营支出</t>
  </si>
  <si>
    <t>对下级单
位补助支出</t>
  </si>
  <si>
    <t>附表5</t>
  </si>
  <si>
    <t>重庆市南岸区人民政府办公室2018年财政拨款收支总体情况表</t>
  </si>
  <si>
    <t>一般公共预算
财政拨款</t>
  </si>
  <si>
    <t>政府性基金预算
财政拨款</t>
  </si>
  <si>
    <t>国有资本经营预算
财政拨款</t>
  </si>
  <si>
    <t>一、本年收入</t>
  </si>
  <si>
    <t>一、本年支出</t>
  </si>
  <si>
    <t>一般公共预算拨款</t>
  </si>
  <si>
    <t>政府性基金预算拨款</t>
  </si>
  <si>
    <t>国有资本经营预算拨款</t>
  </si>
  <si>
    <t>二、上年结转</t>
  </si>
  <si>
    <t>二、结转下年</t>
  </si>
  <si>
    <t>附表6</t>
  </si>
  <si>
    <t>重庆市南岸区人民政府办公室2018年一般公共预算支出情况表</t>
  </si>
  <si>
    <t>功能分类科目</t>
  </si>
  <si>
    <t>2018年预算数</t>
  </si>
  <si>
    <t>小计</t>
  </si>
  <si>
    <t>附表7</t>
  </si>
  <si>
    <t>重庆市南岸区人民政府办公室2018年一般公共预算                         基本支出情况表</t>
  </si>
  <si>
    <t>经济分类科目</t>
  </si>
  <si>
    <t>2018年基本支出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</si>
  <si>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</si>
  <si>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</si>
  <si>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</si>
  <si>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</si>
  <si>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</si>
  <si>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</si>
  <si>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</si>
  <si>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</si>
  <si>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</si>
  <si>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</si>
  <si>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</si>
  <si>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</si>
  <si>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</si>
  <si>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r>
      <t xml:space="preserve"> </t>
    </r>
    <r>
      <rPr>
        <sz val="11"/>
        <color indexed="8"/>
        <rFont val="宋体"/>
        <family val="0"/>
      </rPr>
      <t xml:space="preserve"> 机关事业单位基本养老保险缴费</t>
    </r>
  </si>
  <si>
    <t xml:space="preserve">  30109</t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</si>
  <si>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职业年金缴费</t>
    </r>
  </si>
  <si>
    <t xml:space="preserve">  30110</t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</si>
  <si>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职工基本医疗保险缴费</t>
    </r>
  </si>
  <si>
    <t xml:space="preserve">  30112</t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</si>
  <si>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其他社会保障缴费</t>
    </r>
  </si>
  <si>
    <t xml:space="preserve">  30113</t>
  </si>
  <si>
    <t xml:space="preserve">  住房公积金</t>
  </si>
  <si>
    <t xml:space="preserve">  30114</t>
  </si>
  <si>
    <t xml:space="preserve">  医疗费</t>
  </si>
  <si>
    <t>302</t>
  </si>
  <si>
    <t>商品和服务支出</t>
  </si>
  <si>
    <t xml:space="preserve">  30201</t>
  </si>
  <si>
    <t xml:space="preserve">  办公费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</si>
  <si>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</si>
  <si>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</si>
  <si>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</si>
  <si>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</si>
  <si>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30212</t>
  </si>
  <si>
    <t xml:space="preserve">  因公出国（境）费用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</si>
  <si>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</si>
  <si>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</si>
  <si>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</si>
  <si>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</si>
  <si>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</si>
  <si>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</si>
  <si>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</si>
  <si>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</si>
  <si>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</si>
  <si>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</si>
  <si>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</si>
  <si>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</si>
  <si>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</si>
  <si>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</si>
  <si>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</si>
  <si>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</si>
  <si>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</si>
  <si>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</si>
  <si>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</si>
  <si>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</si>
  <si>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</si>
  <si>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</si>
  <si>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30304</t>
  </si>
  <si>
    <t xml:space="preserve">  抚恤金</t>
  </si>
  <si>
    <t>附表8</t>
  </si>
  <si>
    <t>重庆市南岸区人民政府办公室2018年一般公共预算“三公”经费支出情况表</t>
  </si>
  <si>
    <t>因公出国
（境）费</t>
  </si>
  <si>
    <t>公务用车购置及运行费</t>
  </si>
  <si>
    <t>公务接待
费</t>
  </si>
  <si>
    <t>公务用车
购置费</t>
  </si>
  <si>
    <t>公务用车
运行费</t>
  </si>
  <si>
    <t>附表9</t>
  </si>
  <si>
    <t>重庆市南岸区人民政府办公室2018年政府性基金预算支出表</t>
  </si>
  <si>
    <t>本年政府性基金预算财政拨款支出</t>
  </si>
  <si>
    <t>212</t>
  </si>
  <si>
    <t>城乡社区支出</t>
  </si>
  <si>
    <t xml:space="preserve">  21208</t>
  </si>
  <si>
    <t xml:space="preserve">  国有土地使用权出让收入及对应专项债务收入安排的支出</t>
  </si>
  <si>
    <t xml:space="preserve">    2120801</t>
  </si>
  <si>
    <t xml:space="preserve">    征地和拆迁补偿支出</t>
  </si>
  <si>
    <t xml:space="preserve">    2120806</t>
  </si>
  <si>
    <t xml:space="preserve">    土地出让业务支出</t>
  </si>
  <si>
    <t xml:space="preserve">  21209</t>
  </si>
  <si>
    <t xml:space="preserve">  城市公用事业附加及对应专项债务收入安排的支出</t>
  </si>
  <si>
    <t xml:space="preserve">    2120901</t>
  </si>
  <si>
    <t xml:space="preserve">    城市公共设施</t>
  </si>
  <si>
    <t xml:space="preserve">    2120999</t>
  </si>
  <si>
    <t xml:space="preserve">    其他城市公用事业附加安排的支出</t>
  </si>
  <si>
    <t xml:space="preserve">  21212</t>
  </si>
  <si>
    <t xml:space="preserve">  新增建设用地土地有偿使用费及对应专项债务收入安排的支出</t>
  </si>
  <si>
    <t xml:space="preserve">    2121202</t>
  </si>
  <si>
    <t xml:space="preserve">    基本农田建设和保护支出</t>
  </si>
  <si>
    <t xml:space="preserve">    2121299</t>
  </si>
  <si>
    <t xml:space="preserve">    其他新增建设用地土地有偿使用费安排的支出</t>
  </si>
  <si>
    <t xml:space="preserve">  21214</t>
  </si>
  <si>
    <t xml:space="preserve">  污水处理费及对应专项债务收入安排的支出</t>
  </si>
  <si>
    <t xml:space="preserve">    2121401</t>
  </si>
  <si>
    <t xml:space="preserve">    污水处理设施建设和运营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</si>
</sst>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20"/>
      <color indexed="8"/>
      <name val="方正小标宋_GBK"/>
      <family val="0"/>
    </font>
    <font>
      <sz val="16"/>
      <color indexed="8"/>
      <name val="方正黑体_GBK"/>
      <family val="0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sz val="14"/>
      <color indexed="8"/>
      <name val="宋体"/>
      <family val="0"/>
    </font>
    <font>
      <sz val="18"/>
      <color indexed="8"/>
      <name val="方正小标宋_GBK"/>
      <family val="0"/>
    </font>
    <font>
      <b/>
      <sz val="22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0" fillId="0" borderId="4" applyNumberFormat="0" applyFill="0" applyAlignment="0" applyProtection="0"/>
    <xf numFmtId="0" fontId="16" fillId="8" borderId="0" applyNumberFormat="0" applyBorder="0" applyAlignment="0" applyProtection="0"/>
    <xf numFmtId="0" fontId="20" fillId="0" borderId="5" applyNumberFormat="0" applyFill="0" applyAlignment="0" applyProtection="0"/>
    <xf numFmtId="0" fontId="16" fillId="9" borderId="0" applyNumberFormat="0" applyBorder="0" applyAlignment="0" applyProtection="0"/>
    <xf numFmtId="0" fontId="23" fillId="10" borderId="6" applyNumberFormat="0" applyAlignment="0" applyProtection="0"/>
    <xf numFmtId="0" fontId="24" fillId="10" borderId="1" applyNumberFormat="0" applyAlignment="0" applyProtection="0"/>
    <xf numFmtId="0" fontId="9" fillId="11" borderId="7" applyNumberFormat="0" applyAlignment="0" applyProtection="0"/>
    <xf numFmtId="0" fontId="0" fillId="3" borderId="0" applyNumberFormat="0" applyBorder="0" applyAlignment="0" applyProtection="0"/>
    <xf numFmtId="0" fontId="16" fillId="12" borderId="0" applyNumberFormat="0" applyBorder="0" applyAlignment="0" applyProtection="0"/>
    <xf numFmtId="0" fontId="19" fillId="0" borderId="8" applyNumberFormat="0" applyFill="0" applyAlignment="0" applyProtection="0"/>
    <xf numFmtId="0" fontId="4" fillId="0" borderId="9" applyNumberFormat="0" applyFill="0" applyAlignment="0" applyProtection="0"/>
    <xf numFmtId="0" fontId="22" fillId="2" borderId="0" applyNumberFormat="0" applyBorder="0" applyAlignment="0" applyProtection="0"/>
    <xf numFmtId="0" fontId="25" fillId="13" borderId="0" applyNumberFormat="0" applyBorder="0" applyAlignment="0" applyProtection="0"/>
    <xf numFmtId="0" fontId="0" fillId="14" borderId="0" applyNumberFormat="0" applyBorder="0" applyAlignment="0" applyProtection="0"/>
    <xf numFmtId="0" fontId="16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6" fillId="20" borderId="0" applyNumberFormat="0" applyBorder="0" applyAlignment="0" applyProtection="0"/>
    <xf numFmtId="0" fontId="0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0" fillId="22" borderId="0" applyNumberFormat="0" applyBorder="0" applyAlignment="0" applyProtection="0"/>
    <xf numFmtId="0" fontId="16" fillId="23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49" fontId="0" fillId="0" borderId="10" xfId="0" applyNumberFormat="1" applyBorder="1" applyAlignment="1">
      <alignment horizontal="left" vertical="distributed"/>
    </xf>
    <xf numFmtId="49" fontId="0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vertical="distributed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distributed"/>
    </xf>
    <xf numFmtId="0" fontId="0" fillId="0" borderId="0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"/>
  <sheetViews>
    <sheetView workbookViewId="0" topLeftCell="A1">
      <selection activeCell="A2" sqref="A2:D2"/>
    </sheetView>
  </sheetViews>
  <sheetFormatPr defaultColWidth="9.00390625" defaultRowHeight="13.5"/>
  <cols>
    <col min="1" max="1" width="25.375" style="0" customWidth="1"/>
    <col min="2" max="2" width="12.375" style="0" customWidth="1"/>
    <col min="3" max="3" width="28.25390625" style="0" customWidth="1"/>
    <col min="4" max="4" width="12.375" style="0" customWidth="1"/>
  </cols>
  <sheetData>
    <row r="1" ht="22.5" customHeight="1">
      <c r="A1" s="2" t="s">
        <v>0</v>
      </c>
    </row>
    <row r="2" spans="1:4" ht="32.25" customHeight="1">
      <c r="A2" s="33" t="s">
        <v>1</v>
      </c>
      <c r="B2" s="33"/>
      <c r="C2" s="33"/>
      <c r="D2" s="33"/>
    </row>
    <row r="3" ht="20.25" customHeight="1">
      <c r="D3" s="5" t="s">
        <v>2</v>
      </c>
    </row>
    <row r="4" spans="1:4" ht="27" customHeight="1">
      <c r="A4" s="8" t="s">
        <v>3</v>
      </c>
      <c r="B4" s="6"/>
      <c r="C4" s="8" t="s">
        <v>4</v>
      </c>
      <c r="D4" s="6"/>
    </row>
    <row r="5" spans="1:4" ht="27" customHeight="1">
      <c r="A5" s="6" t="s">
        <v>5</v>
      </c>
      <c r="B5" s="6" t="s">
        <v>6</v>
      </c>
      <c r="C5" s="6" t="s">
        <v>5</v>
      </c>
      <c r="D5" s="6" t="s">
        <v>6</v>
      </c>
    </row>
    <row r="6" spans="1:4" ht="27" customHeight="1">
      <c r="A6" s="7" t="s">
        <v>7</v>
      </c>
      <c r="B6" s="7">
        <v>2234.95</v>
      </c>
      <c r="C6" s="7" t="s">
        <v>8</v>
      </c>
      <c r="D6" s="7">
        <v>2056.48</v>
      </c>
    </row>
    <row r="7" spans="1:4" ht="27" customHeight="1">
      <c r="A7" s="7" t="s">
        <v>9</v>
      </c>
      <c r="B7" s="7"/>
      <c r="C7" s="7" t="s">
        <v>10</v>
      </c>
      <c r="D7" s="7"/>
    </row>
    <row r="8" spans="1:4" ht="27" customHeight="1">
      <c r="A8" s="7" t="s">
        <v>11</v>
      </c>
      <c r="B8" s="7"/>
      <c r="C8" s="7" t="s">
        <v>12</v>
      </c>
      <c r="D8" s="7"/>
    </row>
    <row r="9" spans="1:4" ht="27" customHeight="1">
      <c r="A9" s="7" t="s">
        <v>13</v>
      </c>
      <c r="B9" s="7"/>
      <c r="C9" s="7" t="s">
        <v>14</v>
      </c>
      <c r="D9" s="7"/>
    </row>
    <row r="10" spans="1:4" ht="27" customHeight="1">
      <c r="A10" s="7" t="s">
        <v>15</v>
      </c>
      <c r="B10" s="7"/>
      <c r="C10" s="7" t="s">
        <v>16</v>
      </c>
      <c r="D10" s="7"/>
    </row>
    <row r="11" spans="1:4" ht="27" customHeight="1">
      <c r="A11" s="7" t="s">
        <v>17</v>
      </c>
      <c r="B11" s="7"/>
      <c r="C11" s="7" t="s">
        <v>18</v>
      </c>
      <c r="D11" s="7">
        <v>174.68</v>
      </c>
    </row>
    <row r="12" spans="1:4" ht="27" customHeight="1">
      <c r="A12" s="7"/>
      <c r="B12" s="7"/>
      <c r="C12" s="7" t="s">
        <v>19</v>
      </c>
      <c r="D12" s="7">
        <v>58.93</v>
      </c>
    </row>
    <row r="13" spans="1:4" ht="27" customHeight="1">
      <c r="A13" s="7"/>
      <c r="B13" s="7"/>
      <c r="C13" s="7" t="s">
        <v>20</v>
      </c>
      <c r="D13" s="7"/>
    </row>
    <row r="14" spans="1:4" ht="27" customHeight="1">
      <c r="A14" s="7"/>
      <c r="B14" s="7"/>
      <c r="C14" s="7" t="s">
        <v>21</v>
      </c>
      <c r="D14" s="7"/>
    </row>
    <row r="15" spans="1:4" ht="27" customHeight="1">
      <c r="A15" s="7"/>
      <c r="B15" s="7"/>
      <c r="C15" s="7" t="s">
        <v>22</v>
      </c>
      <c r="D15" s="7"/>
    </row>
    <row r="16" spans="1:4" ht="27" customHeight="1">
      <c r="A16" s="7"/>
      <c r="B16" s="7"/>
      <c r="C16" s="7" t="s">
        <v>23</v>
      </c>
      <c r="D16" s="7">
        <v>50.03</v>
      </c>
    </row>
    <row r="17" spans="1:4" ht="27" customHeight="1">
      <c r="A17" s="7"/>
      <c r="B17" s="7"/>
      <c r="C17" s="7" t="s">
        <v>24</v>
      </c>
      <c r="D17" s="7"/>
    </row>
    <row r="18" spans="1:4" ht="27" customHeight="1">
      <c r="A18" s="6" t="s">
        <v>25</v>
      </c>
      <c r="B18" s="7">
        <f>SUM(B6:B17)</f>
        <v>2234.95</v>
      </c>
      <c r="C18" s="6" t="s">
        <v>26</v>
      </c>
      <c r="D18" s="7">
        <f>SUM(D6:D17)</f>
        <v>2340.12</v>
      </c>
    </row>
    <row r="19" spans="1:4" ht="27" customHeight="1">
      <c r="A19" s="7" t="s">
        <v>27</v>
      </c>
      <c r="B19" s="7"/>
      <c r="C19" s="7" t="s">
        <v>28</v>
      </c>
      <c r="D19" s="7"/>
    </row>
    <row r="20" spans="1:4" ht="27" customHeight="1">
      <c r="A20" s="7" t="s">
        <v>29</v>
      </c>
      <c r="B20" s="7">
        <v>105.17</v>
      </c>
      <c r="C20" s="7"/>
      <c r="D20" s="7"/>
    </row>
    <row r="21" spans="1:4" ht="27" customHeight="1">
      <c r="A21" s="6" t="s">
        <v>30</v>
      </c>
      <c r="B21" s="7">
        <f>B18+B19+B20</f>
        <v>2340.12</v>
      </c>
      <c r="C21" s="6" t="s">
        <v>31</v>
      </c>
      <c r="D21" s="7">
        <f>D18+D19</f>
        <v>2340.12</v>
      </c>
    </row>
  </sheetData>
  <sheetProtection/>
  <mergeCells count="3">
    <mergeCell ref="A2:D2"/>
    <mergeCell ref="A4:B4"/>
    <mergeCell ref="C4:D4"/>
  </mergeCells>
  <printOptions horizontalCentered="1" verticalCentered="1"/>
  <pageMargins left="0.1968503937007874" right="0.1968503937007874" top="0.7480314960629921" bottom="0.3937007874015748" header="0.31496062992125984" footer="0.31496062992125984"/>
  <pageSetup fitToHeight="0" fitToWidth="1" horizontalDpi="600" verticalDpi="600" orientation="portrait" paperSize="9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workbookViewId="0" topLeftCell="A1">
      <selection activeCell="A2" sqref="A2:L2"/>
    </sheetView>
  </sheetViews>
  <sheetFormatPr defaultColWidth="9.00390625" defaultRowHeight="13.5"/>
  <cols>
    <col min="1" max="1" width="12.75390625" style="0" bestFit="1" customWidth="1"/>
    <col min="2" max="2" width="43.125" style="0" customWidth="1"/>
    <col min="3" max="3" width="11.00390625" style="28" customWidth="1"/>
    <col min="4" max="4" width="9.00390625" style="28" customWidth="1"/>
    <col min="5" max="5" width="11.00390625" style="28" bestFit="1" customWidth="1"/>
    <col min="6" max="7" width="13.00390625" style="28" bestFit="1" customWidth="1"/>
    <col min="8" max="8" width="5.25390625" style="28" bestFit="1" customWidth="1"/>
    <col min="9" max="11" width="9.00390625" style="28" customWidth="1"/>
    <col min="12" max="12" width="13.00390625" style="28" bestFit="1" customWidth="1"/>
  </cols>
  <sheetData>
    <row r="1" ht="18" customHeight="1">
      <c r="A1" s="2" t="s">
        <v>32</v>
      </c>
    </row>
    <row r="2" spans="1:12" ht="22.5">
      <c r="A2" s="33" t="s">
        <v>33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ht="13.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ht="13.5">
      <c r="L4" s="5" t="s">
        <v>2</v>
      </c>
    </row>
    <row r="5" spans="1:12" ht="13.5">
      <c r="A5" s="6" t="s">
        <v>34</v>
      </c>
      <c r="B5" s="6"/>
      <c r="C5" s="6" t="s">
        <v>35</v>
      </c>
      <c r="D5" s="6" t="s">
        <v>29</v>
      </c>
      <c r="E5" s="17" t="s">
        <v>36</v>
      </c>
      <c r="F5" s="17" t="s">
        <v>37</v>
      </c>
      <c r="G5" s="17" t="s">
        <v>38</v>
      </c>
      <c r="H5" s="6" t="s">
        <v>13</v>
      </c>
      <c r="I5" s="6"/>
      <c r="J5" s="17" t="s">
        <v>39</v>
      </c>
      <c r="K5" s="6" t="s">
        <v>17</v>
      </c>
      <c r="L5" s="17" t="s">
        <v>40</v>
      </c>
    </row>
    <row r="6" spans="1:12" ht="27">
      <c r="A6" s="6" t="s">
        <v>41</v>
      </c>
      <c r="B6" s="6" t="s">
        <v>42</v>
      </c>
      <c r="C6" s="6"/>
      <c r="D6" s="6"/>
      <c r="E6" s="6"/>
      <c r="F6" s="6"/>
      <c r="G6" s="6"/>
      <c r="H6" s="6" t="s">
        <v>43</v>
      </c>
      <c r="I6" s="17" t="s">
        <v>44</v>
      </c>
      <c r="J6" s="6"/>
      <c r="K6" s="6"/>
      <c r="L6" s="6"/>
    </row>
    <row r="7" spans="1:12" ht="13.5">
      <c r="A7" s="7"/>
      <c r="B7" s="6" t="s">
        <v>35</v>
      </c>
      <c r="C7" s="6">
        <f aca="true" t="shared" si="0" ref="C7:C31">D7+E7+F7+G7+H7+J7+K7+L7</f>
        <v>2340.12</v>
      </c>
      <c r="D7" s="6">
        <f>D8</f>
        <v>105.16999999999999</v>
      </c>
      <c r="E7" s="6">
        <f>E8+E14+E21+E29</f>
        <v>2234.95</v>
      </c>
      <c r="F7" s="6"/>
      <c r="G7" s="6"/>
      <c r="H7" s="6"/>
      <c r="I7" s="6"/>
      <c r="J7" s="6"/>
      <c r="K7" s="6"/>
      <c r="L7" s="6"/>
    </row>
    <row r="8" spans="1:12" ht="13.5">
      <c r="A8" s="7" t="s">
        <v>45</v>
      </c>
      <c r="B8" s="7" t="s">
        <v>8</v>
      </c>
      <c r="C8" s="6">
        <f t="shared" si="0"/>
        <v>2056.48</v>
      </c>
      <c r="D8" s="6">
        <f>D9</f>
        <v>105.16999999999999</v>
      </c>
      <c r="E8" s="6">
        <f>E9</f>
        <v>1951.31</v>
      </c>
      <c r="F8" s="6"/>
      <c r="G8" s="6"/>
      <c r="H8" s="6"/>
      <c r="I8" s="6"/>
      <c r="J8" s="6"/>
      <c r="K8" s="6"/>
      <c r="L8" s="6"/>
    </row>
    <row r="9" spans="1:12" ht="13.5">
      <c r="A9" s="7" t="s">
        <v>46</v>
      </c>
      <c r="B9" s="21" t="s">
        <v>47</v>
      </c>
      <c r="C9" s="6">
        <f t="shared" si="0"/>
        <v>2056.48</v>
      </c>
      <c r="D9" s="6">
        <f>D11+D13</f>
        <v>105.16999999999999</v>
      </c>
      <c r="E9" s="6">
        <f>SUM(E10:E13)</f>
        <v>1951.31</v>
      </c>
      <c r="F9" s="6"/>
      <c r="G9" s="6"/>
      <c r="H9" s="6"/>
      <c r="I9" s="6"/>
      <c r="J9" s="6"/>
      <c r="K9" s="6"/>
      <c r="L9" s="6"/>
    </row>
    <row r="10" spans="1:12" ht="13.5">
      <c r="A10" s="7" t="s">
        <v>48</v>
      </c>
      <c r="B10" s="7" t="s">
        <v>49</v>
      </c>
      <c r="C10" s="6">
        <f t="shared" si="0"/>
        <v>805.31</v>
      </c>
      <c r="D10" s="30"/>
      <c r="E10" s="30">
        <v>805.31</v>
      </c>
      <c r="F10" s="6"/>
      <c r="G10" s="6"/>
      <c r="H10" s="6"/>
      <c r="I10" s="6"/>
      <c r="J10" s="6"/>
      <c r="K10" s="6"/>
      <c r="L10" s="6"/>
    </row>
    <row r="11" spans="1:12" ht="13.5">
      <c r="A11" s="7" t="s">
        <v>50</v>
      </c>
      <c r="B11" s="7" t="s">
        <v>51</v>
      </c>
      <c r="C11" s="6">
        <f t="shared" si="0"/>
        <v>727.17</v>
      </c>
      <c r="D11" s="30">
        <v>77.77</v>
      </c>
      <c r="E11" s="30">
        <v>649.4</v>
      </c>
      <c r="F11" s="6"/>
      <c r="G11" s="6"/>
      <c r="H11" s="6"/>
      <c r="I11" s="6"/>
      <c r="J11" s="6"/>
      <c r="K11" s="6"/>
      <c r="L11" s="6"/>
    </row>
    <row r="12" spans="1:12" ht="13.5">
      <c r="A12" s="7" t="s">
        <v>52</v>
      </c>
      <c r="B12" s="7" t="s">
        <v>53</v>
      </c>
      <c r="C12" s="6">
        <f t="shared" si="0"/>
        <v>156.6</v>
      </c>
      <c r="D12" s="30"/>
      <c r="E12" s="30">
        <v>156.6</v>
      </c>
      <c r="F12" s="6"/>
      <c r="G12" s="6"/>
      <c r="H12" s="6"/>
      <c r="I12" s="6"/>
      <c r="J12" s="6"/>
      <c r="K12" s="6"/>
      <c r="L12" s="6"/>
    </row>
    <row r="13" spans="1:12" ht="13.5">
      <c r="A13" s="7" t="s">
        <v>54</v>
      </c>
      <c r="B13" s="7" t="s">
        <v>55</v>
      </c>
      <c r="C13" s="6">
        <f t="shared" si="0"/>
        <v>367.4</v>
      </c>
      <c r="D13" s="30">
        <v>27.4</v>
      </c>
      <c r="E13" s="30">
        <v>340</v>
      </c>
      <c r="F13" s="6"/>
      <c r="G13" s="6"/>
      <c r="H13" s="6"/>
      <c r="I13" s="6"/>
      <c r="J13" s="6"/>
      <c r="K13" s="6"/>
      <c r="L13" s="6"/>
    </row>
    <row r="14" spans="1:12" ht="13.5">
      <c r="A14" s="25">
        <v>208</v>
      </c>
      <c r="B14" s="7" t="s">
        <v>18</v>
      </c>
      <c r="C14" s="6">
        <f t="shared" si="0"/>
        <v>174.67999999999998</v>
      </c>
      <c r="D14" s="30"/>
      <c r="E14" s="30">
        <f>E15+E19</f>
        <v>174.67999999999998</v>
      </c>
      <c r="F14" s="6"/>
      <c r="G14" s="6"/>
      <c r="H14" s="6"/>
      <c r="I14" s="6"/>
      <c r="J14" s="6"/>
      <c r="K14" s="6"/>
      <c r="L14" s="6"/>
    </row>
    <row r="15" spans="1:12" ht="13.5">
      <c r="A15" s="26" t="s">
        <v>56</v>
      </c>
      <c r="B15" s="21" t="s">
        <v>57</v>
      </c>
      <c r="C15" s="6">
        <f t="shared" si="0"/>
        <v>174.36999999999998</v>
      </c>
      <c r="D15" s="30"/>
      <c r="E15" s="30">
        <f>SUM(E16:E18)</f>
        <v>174.36999999999998</v>
      </c>
      <c r="F15" s="6"/>
      <c r="G15" s="6"/>
      <c r="H15" s="6"/>
      <c r="I15" s="6"/>
      <c r="J15" s="6"/>
      <c r="K15" s="6"/>
      <c r="L15" s="6"/>
    </row>
    <row r="16" spans="1:12" ht="13.5">
      <c r="A16" s="27" t="s">
        <v>58</v>
      </c>
      <c r="B16" s="21" t="s">
        <v>59</v>
      </c>
      <c r="C16" s="6">
        <f t="shared" si="0"/>
        <v>57.64</v>
      </c>
      <c r="D16" s="30"/>
      <c r="E16" s="30">
        <v>57.64</v>
      </c>
      <c r="F16" s="6"/>
      <c r="G16" s="6"/>
      <c r="H16" s="6"/>
      <c r="I16" s="6"/>
      <c r="J16" s="6"/>
      <c r="K16" s="6"/>
      <c r="L16" s="6"/>
    </row>
    <row r="17" spans="1:12" ht="13.5">
      <c r="A17" s="27" t="s">
        <v>60</v>
      </c>
      <c r="B17" s="21" t="s">
        <v>61</v>
      </c>
      <c r="C17" s="6">
        <f t="shared" si="0"/>
        <v>83.38</v>
      </c>
      <c r="D17" s="30"/>
      <c r="E17" s="30">
        <v>83.38</v>
      </c>
      <c r="F17" s="6"/>
      <c r="G17" s="6"/>
      <c r="H17" s="6"/>
      <c r="I17" s="6"/>
      <c r="J17" s="6"/>
      <c r="K17" s="6"/>
      <c r="L17" s="6"/>
    </row>
    <row r="18" spans="1:12" ht="13.5">
      <c r="A18" s="27" t="s">
        <v>62</v>
      </c>
      <c r="B18" s="21" t="s">
        <v>63</v>
      </c>
      <c r="C18" s="6">
        <f t="shared" si="0"/>
        <v>33.35</v>
      </c>
      <c r="D18" s="30"/>
      <c r="E18" s="30">
        <v>33.35</v>
      </c>
      <c r="F18" s="6"/>
      <c r="G18" s="6"/>
      <c r="H18" s="6"/>
      <c r="I18" s="6"/>
      <c r="J18" s="6"/>
      <c r="K18" s="6"/>
      <c r="L18" s="6"/>
    </row>
    <row r="19" spans="1:12" ht="13.5">
      <c r="A19" s="27" t="s">
        <v>64</v>
      </c>
      <c r="B19" s="21" t="s">
        <v>65</v>
      </c>
      <c r="C19" s="6">
        <f t="shared" si="0"/>
        <v>0.31</v>
      </c>
      <c r="D19" s="30"/>
      <c r="E19" s="30">
        <f>E20</f>
        <v>0.31</v>
      </c>
      <c r="F19" s="6"/>
      <c r="G19" s="6"/>
      <c r="H19" s="6"/>
      <c r="I19" s="6"/>
      <c r="J19" s="6"/>
      <c r="K19" s="6"/>
      <c r="L19" s="6"/>
    </row>
    <row r="20" spans="1:12" ht="13.5">
      <c r="A20" s="27" t="s">
        <v>66</v>
      </c>
      <c r="B20" s="21" t="s">
        <v>67</v>
      </c>
      <c r="C20" s="6">
        <f t="shared" si="0"/>
        <v>0.31</v>
      </c>
      <c r="D20" s="30"/>
      <c r="E20" s="30">
        <v>0.31</v>
      </c>
      <c r="F20" s="6"/>
      <c r="G20" s="6"/>
      <c r="H20" s="6"/>
      <c r="I20" s="6"/>
      <c r="J20" s="6"/>
      <c r="K20" s="6"/>
      <c r="L20" s="6"/>
    </row>
    <row r="21" spans="1:12" ht="13.5">
      <c r="A21" s="25">
        <v>210</v>
      </c>
      <c r="B21" s="7" t="s">
        <v>19</v>
      </c>
      <c r="C21" s="6">
        <f t="shared" si="0"/>
        <v>58.92999999999999</v>
      </c>
      <c r="D21" s="30"/>
      <c r="E21" s="30">
        <f>E22+E27</f>
        <v>58.92999999999999</v>
      </c>
      <c r="F21" s="6"/>
      <c r="G21" s="6"/>
      <c r="H21" s="6"/>
      <c r="I21" s="6"/>
      <c r="J21" s="6"/>
      <c r="K21" s="6"/>
      <c r="L21" s="6"/>
    </row>
    <row r="22" spans="1:12" ht="13.5">
      <c r="A22" s="27" t="s">
        <v>68</v>
      </c>
      <c r="B22" s="21" t="s">
        <v>69</v>
      </c>
      <c r="C22" s="6">
        <f t="shared" si="0"/>
        <v>54.769999999999996</v>
      </c>
      <c r="D22" s="30"/>
      <c r="E22" s="30">
        <f>SUM(E23:E26)</f>
        <v>54.769999999999996</v>
      </c>
      <c r="F22" s="6"/>
      <c r="G22" s="6"/>
      <c r="H22" s="6"/>
      <c r="I22" s="6"/>
      <c r="J22" s="6"/>
      <c r="K22" s="6"/>
      <c r="L22" s="6"/>
    </row>
    <row r="23" spans="1:12" ht="13.5">
      <c r="A23" s="27" t="s">
        <v>70</v>
      </c>
      <c r="B23" s="21" t="s">
        <v>71</v>
      </c>
      <c r="C23" s="6">
        <f t="shared" si="0"/>
        <v>33.43</v>
      </c>
      <c r="D23" s="30"/>
      <c r="E23" s="30">
        <v>33.43</v>
      </c>
      <c r="F23" s="6"/>
      <c r="G23" s="6"/>
      <c r="H23" s="6"/>
      <c r="I23" s="6"/>
      <c r="J23" s="6"/>
      <c r="K23" s="6"/>
      <c r="L23" s="6"/>
    </row>
    <row r="24" spans="1:12" ht="13.5">
      <c r="A24" s="27" t="s">
        <v>72</v>
      </c>
      <c r="B24" s="21" t="s">
        <v>73</v>
      </c>
      <c r="C24" s="6">
        <f t="shared" si="0"/>
        <v>7.62</v>
      </c>
      <c r="D24" s="30"/>
      <c r="E24" s="30">
        <v>7.62</v>
      </c>
      <c r="F24" s="6"/>
      <c r="G24" s="6"/>
      <c r="H24" s="6"/>
      <c r="I24" s="6"/>
      <c r="J24" s="6"/>
      <c r="K24" s="6"/>
      <c r="L24" s="6"/>
    </row>
    <row r="25" spans="1:12" ht="13.5">
      <c r="A25" s="27" t="s">
        <v>74</v>
      </c>
      <c r="B25" s="21" t="s">
        <v>75</v>
      </c>
      <c r="C25" s="6">
        <f t="shared" si="0"/>
        <v>6.56</v>
      </c>
      <c r="D25" s="30"/>
      <c r="E25" s="30">
        <v>6.56</v>
      </c>
      <c r="F25" s="6"/>
      <c r="G25" s="6"/>
      <c r="H25" s="6"/>
      <c r="I25" s="6"/>
      <c r="J25" s="6"/>
      <c r="K25" s="6"/>
      <c r="L25" s="6"/>
    </row>
    <row r="26" spans="1:12" ht="13.5">
      <c r="A26" s="27" t="s">
        <v>76</v>
      </c>
      <c r="B26" s="21" t="s">
        <v>77</v>
      </c>
      <c r="C26" s="6">
        <f t="shared" si="0"/>
        <v>7.16</v>
      </c>
      <c r="D26" s="30"/>
      <c r="E26" s="30">
        <v>7.16</v>
      </c>
      <c r="F26" s="6"/>
      <c r="G26" s="6"/>
      <c r="H26" s="6"/>
      <c r="I26" s="6"/>
      <c r="J26" s="6"/>
      <c r="K26" s="6"/>
      <c r="L26" s="6"/>
    </row>
    <row r="27" spans="1:12" ht="13.5">
      <c r="A27" s="27" t="s">
        <v>78</v>
      </c>
      <c r="B27" s="21" t="s">
        <v>79</v>
      </c>
      <c r="C27" s="6">
        <f t="shared" si="0"/>
        <v>4.16</v>
      </c>
      <c r="D27" s="30"/>
      <c r="E27" s="30">
        <f>E28</f>
        <v>4.16</v>
      </c>
      <c r="F27" s="6"/>
      <c r="G27" s="6"/>
      <c r="H27" s="6"/>
      <c r="I27" s="6"/>
      <c r="J27" s="6"/>
      <c r="K27" s="6"/>
      <c r="L27" s="6"/>
    </row>
    <row r="28" spans="1:12" ht="13.5">
      <c r="A28" s="27" t="s">
        <v>80</v>
      </c>
      <c r="B28" s="21" t="s">
        <v>81</v>
      </c>
      <c r="C28" s="6">
        <f t="shared" si="0"/>
        <v>4.16</v>
      </c>
      <c r="D28" s="30"/>
      <c r="E28" s="30">
        <v>4.16</v>
      </c>
      <c r="F28" s="6"/>
      <c r="G28" s="6"/>
      <c r="H28" s="6"/>
      <c r="I28" s="6"/>
      <c r="J28" s="6"/>
      <c r="K28" s="6"/>
      <c r="L28" s="6"/>
    </row>
    <row r="29" spans="1:12" ht="13.5">
      <c r="A29" s="25">
        <v>221</v>
      </c>
      <c r="B29" s="7" t="s">
        <v>23</v>
      </c>
      <c r="C29" s="6">
        <f t="shared" si="0"/>
        <v>50.03</v>
      </c>
      <c r="D29" s="30"/>
      <c r="E29" s="30">
        <f>E30</f>
        <v>50.03</v>
      </c>
      <c r="F29" s="6"/>
      <c r="G29" s="6"/>
      <c r="H29" s="6"/>
      <c r="I29" s="6"/>
      <c r="J29" s="6"/>
      <c r="K29" s="6"/>
      <c r="L29" s="6"/>
    </row>
    <row r="30" spans="1:12" ht="13.5">
      <c r="A30" s="27" t="s">
        <v>82</v>
      </c>
      <c r="B30" s="21" t="s">
        <v>83</v>
      </c>
      <c r="C30" s="6">
        <f t="shared" si="0"/>
        <v>50.03</v>
      </c>
      <c r="D30" s="30"/>
      <c r="E30" s="30">
        <f>E31</f>
        <v>50.03</v>
      </c>
      <c r="F30" s="6"/>
      <c r="G30" s="6"/>
      <c r="H30" s="6"/>
      <c r="I30" s="6"/>
      <c r="J30" s="6"/>
      <c r="K30" s="6"/>
      <c r="L30" s="6"/>
    </row>
    <row r="31" spans="1:12" ht="13.5">
      <c r="A31" s="27" t="s">
        <v>84</v>
      </c>
      <c r="B31" s="21" t="s">
        <v>85</v>
      </c>
      <c r="C31" s="6">
        <f t="shared" si="0"/>
        <v>50.03</v>
      </c>
      <c r="D31" s="6"/>
      <c r="E31" s="6">
        <v>50.03</v>
      </c>
      <c r="F31" s="6"/>
      <c r="G31" s="6"/>
      <c r="H31" s="6"/>
      <c r="I31" s="6"/>
      <c r="J31" s="6"/>
      <c r="K31" s="6"/>
      <c r="L31" s="6"/>
    </row>
    <row r="32" spans="1:12" ht="13.5">
      <c r="A32" s="31"/>
      <c r="B32" s="7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1:12" ht="13.5">
      <c r="A33" s="9" t="s">
        <v>86</v>
      </c>
      <c r="B33" s="10"/>
      <c r="C33" s="32"/>
      <c r="D33" s="32"/>
      <c r="E33" s="32"/>
      <c r="F33" s="32"/>
      <c r="G33" s="32"/>
      <c r="H33" s="32"/>
      <c r="I33" s="32"/>
      <c r="J33" s="32"/>
      <c r="K33" s="32"/>
      <c r="L33" s="32"/>
    </row>
  </sheetData>
  <sheetProtection/>
  <mergeCells count="11">
    <mergeCell ref="A2:L2"/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 verticalCentered="1"/>
  <pageMargins left="0.1968503937007874" right="0.1968503937007874" top="0.7480314960629921" bottom="0.3937007874015748" header="0.31496062992125984" footer="0.31496062992125984"/>
  <pageSetup fitToHeight="0" fitToWidth="1" horizontalDpi="600" verticalDpi="600" orientation="portrait" paperSize="9" scale="67"/>
  <headerFooter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workbookViewId="0" topLeftCell="A1">
      <selection activeCell="A2" sqref="A2:H2"/>
    </sheetView>
  </sheetViews>
  <sheetFormatPr defaultColWidth="9.00390625" defaultRowHeight="13.5"/>
  <cols>
    <col min="1" max="1" width="12.75390625" style="0" bestFit="1" customWidth="1"/>
    <col min="2" max="2" width="43.00390625" style="0" customWidth="1"/>
    <col min="3" max="3" width="8.625" style="28" customWidth="1"/>
    <col min="4" max="5" width="9.00390625" style="28" customWidth="1"/>
    <col min="6" max="6" width="13.00390625" style="28" bestFit="1" customWidth="1"/>
    <col min="7" max="7" width="9.00390625" style="28" customWidth="1"/>
    <col min="8" max="8" width="11.00390625" style="28" bestFit="1" customWidth="1"/>
  </cols>
  <sheetData>
    <row r="1" ht="20.25">
      <c r="A1" s="2" t="s">
        <v>87</v>
      </c>
    </row>
    <row r="2" spans="1:8" ht="27">
      <c r="A2" s="29" t="s">
        <v>88</v>
      </c>
      <c r="B2" s="29"/>
      <c r="C2" s="29"/>
      <c r="D2" s="29"/>
      <c r="E2" s="29"/>
      <c r="F2" s="29"/>
      <c r="G2" s="29"/>
      <c r="H2" s="29"/>
    </row>
    <row r="3" spans="1:8" ht="13.5">
      <c r="A3" s="4"/>
      <c r="B3" s="4"/>
      <c r="C3" s="4"/>
      <c r="D3" s="4"/>
      <c r="E3" s="4"/>
      <c r="F3" s="4"/>
      <c r="G3" s="4"/>
      <c r="H3" s="4"/>
    </row>
    <row r="4" ht="13.5">
      <c r="H4" s="5" t="s">
        <v>2</v>
      </c>
    </row>
    <row r="5" spans="1:8" ht="27">
      <c r="A5" s="6" t="s">
        <v>41</v>
      </c>
      <c r="B5" s="6" t="s">
        <v>42</v>
      </c>
      <c r="C5" s="6" t="s">
        <v>35</v>
      </c>
      <c r="D5" s="6" t="s">
        <v>89</v>
      </c>
      <c r="E5" s="6" t="s">
        <v>90</v>
      </c>
      <c r="F5" s="6" t="s">
        <v>91</v>
      </c>
      <c r="G5" s="17" t="s">
        <v>92</v>
      </c>
      <c r="H5" s="17" t="s">
        <v>93</v>
      </c>
    </row>
    <row r="6" spans="1:8" ht="13.5">
      <c r="A6" s="6"/>
      <c r="B6" s="8" t="s">
        <v>35</v>
      </c>
      <c r="C6" s="6">
        <f aca="true" t="shared" si="0" ref="C6:C14">D6+E6</f>
        <v>2340.12</v>
      </c>
      <c r="D6" s="6">
        <f>D7+D13+D20+D28</f>
        <v>1245.55</v>
      </c>
      <c r="E6" s="6">
        <f>E7</f>
        <v>1094.57</v>
      </c>
      <c r="F6" s="6"/>
      <c r="G6" s="6"/>
      <c r="H6" s="6"/>
    </row>
    <row r="7" spans="1:8" ht="13.5">
      <c r="A7" s="7" t="s">
        <v>45</v>
      </c>
      <c r="B7" s="7" t="s">
        <v>8</v>
      </c>
      <c r="C7" s="6">
        <f t="shared" si="0"/>
        <v>2056.48</v>
      </c>
      <c r="D7" s="6">
        <f>D8</f>
        <v>961.91</v>
      </c>
      <c r="E7" s="6">
        <f>E8</f>
        <v>1094.57</v>
      </c>
      <c r="F7" s="6"/>
      <c r="G7" s="6"/>
      <c r="H7" s="6"/>
    </row>
    <row r="8" spans="1:8" ht="13.5">
      <c r="A8" s="7" t="s">
        <v>46</v>
      </c>
      <c r="B8" s="7" t="s">
        <v>47</v>
      </c>
      <c r="C8" s="6">
        <f t="shared" si="0"/>
        <v>2056.48</v>
      </c>
      <c r="D8" s="6">
        <f>SUM(D9:D12)</f>
        <v>961.91</v>
      </c>
      <c r="E8" s="6">
        <f>SUM(E9:E12)</f>
        <v>1094.57</v>
      </c>
      <c r="F8" s="6"/>
      <c r="G8" s="6"/>
      <c r="H8" s="6"/>
    </row>
    <row r="9" spans="1:8" ht="13.5">
      <c r="A9" s="7" t="s">
        <v>48</v>
      </c>
      <c r="B9" s="7" t="s">
        <v>49</v>
      </c>
      <c r="C9" s="6">
        <f t="shared" si="0"/>
        <v>805.31</v>
      </c>
      <c r="D9" s="30">
        <v>805.31</v>
      </c>
      <c r="E9" s="6"/>
      <c r="F9" s="6"/>
      <c r="G9" s="6"/>
      <c r="H9" s="6"/>
    </row>
    <row r="10" spans="1:8" ht="13.5">
      <c r="A10" s="7" t="s">
        <v>50</v>
      </c>
      <c r="B10" s="7" t="s">
        <v>51</v>
      </c>
      <c r="C10" s="6">
        <f t="shared" si="0"/>
        <v>727.17</v>
      </c>
      <c r="D10" s="30"/>
      <c r="E10" s="6">
        <v>727.17</v>
      </c>
      <c r="F10" s="6"/>
      <c r="G10" s="6"/>
      <c r="H10" s="6"/>
    </row>
    <row r="11" spans="1:8" ht="13.5">
      <c r="A11" s="7" t="s">
        <v>52</v>
      </c>
      <c r="B11" s="7" t="s">
        <v>53</v>
      </c>
      <c r="C11" s="6">
        <f t="shared" si="0"/>
        <v>156.6</v>
      </c>
      <c r="D11" s="30">
        <v>156.6</v>
      </c>
      <c r="E11" s="6"/>
      <c r="F11" s="6"/>
      <c r="G11" s="6"/>
      <c r="H11" s="6"/>
    </row>
    <row r="12" spans="1:8" ht="13.5">
      <c r="A12" s="7" t="s">
        <v>54</v>
      </c>
      <c r="B12" s="7" t="s">
        <v>55</v>
      </c>
      <c r="C12" s="6">
        <f t="shared" si="0"/>
        <v>367.4</v>
      </c>
      <c r="D12" s="30"/>
      <c r="E12" s="6">
        <v>367.4</v>
      </c>
      <c r="F12" s="6"/>
      <c r="G12" s="6"/>
      <c r="H12" s="6"/>
    </row>
    <row r="13" spans="1:8" ht="13.5">
      <c r="A13" s="25">
        <v>208</v>
      </c>
      <c r="B13" s="7" t="s">
        <v>18</v>
      </c>
      <c r="C13" s="6">
        <f t="shared" si="0"/>
        <v>174.67999999999998</v>
      </c>
      <c r="D13" s="30">
        <f>D14+D18</f>
        <v>174.67999999999998</v>
      </c>
      <c r="E13" s="6"/>
      <c r="F13" s="6"/>
      <c r="G13" s="6"/>
      <c r="H13" s="6"/>
    </row>
    <row r="14" spans="1:8" ht="13.5">
      <c r="A14" s="26" t="s">
        <v>56</v>
      </c>
      <c r="B14" s="21" t="s">
        <v>57</v>
      </c>
      <c r="C14" s="6">
        <f t="shared" si="0"/>
        <v>174.36999999999998</v>
      </c>
      <c r="D14" s="30">
        <f>SUM(D15:D17)</f>
        <v>174.36999999999998</v>
      </c>
      <c r="E14" s="6"/>
      <c r="F14" s="6"/>
      <c r="G14" s="6"/>
      <c r="H14" s="6"/>
    </row>
    <row r="15" spans="1:8" ht="13.5">
      <c r="A15" s="27" t="s">
        <v>58</v>
      </c>
      <c r="B15" s="21" t="s">
        <v>59</v>
      </c>
      <c r="C15" s="6">
        <f aca="true" t="shared" si="1" ref="C15:C30">D15</f>
        <v>57.64</v>
      </c>
      <c r="D15" s="30">
        <v>57.64</v>
      </c>
      <c r="E15" s="6"/>
      <c r="F15" s="6"/>
      <c r="G15" s="6"/>
      <c r="H15" s="6"/>
    </row>
    <row r="16" spans="1:8" ht="13.5">
      <c r="A16" s="27" t="s">
        <v>60</v>
      </c>
      <c r="B16" s="21" t="s">
        <v>61</v>
      </c>
      <c r="C16" s="6">
        <f t="shared" si="1"/>
        <v>83.38</v>
      </c>
      <c r="D16" s="30">
        <v>83.38</v>
      </c>
      <c r="E16" s="6"/>
      <c r="F16" s="6"/>
      <c r="G16" s="6"/>
      <c r="H16" s="6"/>
    </row>
    <row r="17" spans="1:8" ht="13.5">
      <c r="A17" s="27" t="s">
        <v>62</v>
      </c>
      <c r="B17" s="21" t="s">
        <v>63</v>
      </c>
      <c r="C17" s="6">
        <f t="shared" si="1"/>
        <v>33.35</v>
      </c>
      <c r="D17" s="30">
        <v>33.35</v>
      </c>
      <c r="E17" s="6"/>
      <c r="F17" s="6"/>
      <c r="G17" s="6"/>
      <c r="H17" s="6"/>
    </row>
    <row r="18" spans="1:8" ht="13.5">
      <c r="A18" s="27" t="s">
        <v>64</v>
      </c>
      <c r="B18" s="21" t="s">
        <v>65</v>
      </c>
      <c r="C18" s="6">
        <f t="shared" si="1"/>
        <v>0.31</v>
      </c>
      <c r="D18" s="30">
        <f>D19</f>
        <v>0.31</v>
      </c>
      <c r="E18" s="6"/>
      <c r="F18" s="6"/>
      <c r="G18" s="6"/>
      <c r="H18" s="6"/>
    </row>
    <row r="19" spans="1:8" ht="13.5">
      <c r="A19" s="27" t="s">
        <v>66</v>
      </c>
      <c r="B19" s="21" t="s">
        <v>67</v>
      </c>
      <c r="C19" s="6">
        <f t="shared" si="1"/>
        <v>0.31</v>
      </c>
      <c r="D19" s="30">
        <v>0.31</v>
      </c>
      <c r="E19" s="6"/>
      <c r="F19" s="6"/>
      <c r="G19" s="6"/>
      <c r="H19" s="6"/>
    </row>
    <row r="20" spans="1:8" ht="13.5">
      <c r="A20" s="25">
        <v>210</v>
      </c>
      <c r="B20" s="7" t="s">
        <v>19</v>
      </c>
      <c r="C20" s="6">
        <f t="shared" si="1"/>
        <v>58.92999999999999</v>
      </c>
      <c r="D20" s="30">
        <f>D21+D26</f>
        <v>58.92999999999999</v>
      </c>
      <c r="E20" s="6"/>
      <c r="F20" s="6"/>
      <c r="G20" s="6"/>
      <c r="H20" s="6"/>
    </row>
    <row r="21" spans="1:8" ht="13.5">
      <c r="A21" s="27" t="s">
        <v>68</v>
      </c>
      <c r="B21" s="21" t="s">
        <v>69</v>
      </c>
      <c r="C21" s="6">
        <f t="shared" si="1"/>
        <v>54.769999999999996</v>
      </c>
      <c r="D21" s="30">
        <f>SUM(D22:D25)</f>
        <v>54.769999999999996</v>
      </c>
      <c r="E21" s="6"/>
      <c r="F21" s="6"/>
      <c r="G21" s="6"/>
      <c r="H21" s="6"/>
    </row>
    <row r="22" spans="1:8" ht="13.5">
      <c r="A22" s="27" t="s">
        <v>70</v>
      </c>
      <c r="B22" s="21" t="s">
        <v>71</v>
      </c>
      <c r="C22" s="6">
        <f t="shared" si="1"/>
        <v>33.43</v>
      </c>
      <c r="D22" s="30">
        <v>33.43</v>
      </c>
      <c r="E22" s="6"/>
      <c r="F22" s="6"/>
      <c r="G22" s="6"/>
      <c r="H22" s="6"/>
    </row>
    <row r="23" spans="1:8" ht="13.5">
      <c r="A23" s="27" t="s">
        <v>72</v>
      </c>
      <c r="B23" s="21" t="s">
        <v>73</v>
      </c>
      <c r="C23" s="6">
        <f t="shared" si="1"/>
        <v>7.62</v>
      </c>
      <c r="D23" s="30">
        <v>7.62</v>
      </c>
      <c r="E23" s="6"/>
      <c r="F23" s="6"/>
      <c r="G23" s="6"/>
      <c r="H23" s="6"/>
    </row>
    <row r="24" spans="1:8" ht="13.5">
      <c r="A24" s="27" t="s">
        <v>74</v>
      </c>
      <c r="B24" s="21" t="s">
        <v>75</v>
      </c>
      <c r="C24" s="6">
        <f t="shared" si="1"/>
        <v>6.56</v>
      </c>
      <c r="D24" s="30">
        <v>6.56</v>
      </c>
      <c r="E24" s="6"/>
      <c r="F24" s="6"/>
      <c r="G24" s="6"/>
      <c r="H24" s="6"/>
    </row>
    <row r="25" spans="1:8" ht="13.5">
      <c r="A25" s="27" t="s">
        <v>76</v>
      </c>
      <c r="B25" s="21" t="s">
        <v>77</v>
      </c>
      <c r="C25" s="6">
        <f t="shared" si="1"/>
        <v>7.16</v>
      </c>
      <c r="D25" s="30">
        <v>7.16</v>
      </c>
      <c r="E25" s="6"/>
      <c r="F25" s="6"/>
      <c r="G25" s="6"/>
      <c r="H25" s="6"/>
    </row>
    <row r="26" spans="1:8" ht="13.5">
      <c r="A26" s="27" t="s">
        <v>78</v>
      </c>
      <c r="B26" s="21" t="s">
        <v>79</v>
      </c>
      <c r="C26" s="6">
        <f t="shared" si="1"/>
        <v>4.16</v>
      </c>
      <c r="D26" s="30">
        <f>D27</f>
        <v>4.16</v>
      </c>
      <c r="E26" s="6"/>
      <c r="F26" s="6"/>
      <c r="G26" s="6"/>
      <c r="H26" s="6"/>
    </row>
    <row r="27" spans="1:8" ht="13.5">
      <c r="A27" s="27" t="s">
        <v>80</v>
      </c>
      <c r="B27" s="21" t="s">
        <v>81</v>
      </c>
      <c r="C27" s="6">
        <f t="shared" si="1"/>
        <v>4.16</v>
      </c>
      <c r="D27" s="30">
        <v>4.16</v>
      </c>
      <c r="E27" s="6"/>
      <c r="F27" s="6"/>
      <c r="G27" s="6"/>
      <c r="H27" s="6"/>
    </row>
    <row r="28" spans="1:8" ht="13.5">
      <c r="A28" s="25">
        <v>221</v>
      </c>
      <c r="B28" s="7" t="s">
        <v>23</v>
      </c>
      <c r="C28" s="6">
        <f t="shared" si="1"/>
        <v>50.03</v>
      </c>
      <c r="D28" s="30">
        <f>D29</f>
        <v>50.03</v>
      </c>
      <c r="E28" s="6"/>
      <c r="F28" s="6"/>
      <c r="G28" s="6"/>
      <c r="H28" s="6"/>
    </row>
    <row r="29" spans="1:8" ht="13.5">
      <c r="A29" s="27" t="s">
        <v>82</v>
      </c>
      <c r="B29" s="21" t="s">
        <v>83</v>
      </c>
      <c r="C29" s="6">
        <f t="shared" si="1"/>
        <v>50.03</v>
      </c>
      <c r="D29" s="30">
        <f>D30</f>
        <v>50.03</v>
      </c>
      <c r="E29" s="6"/>
      <c r="F29" s="6"/>
      <c r="G29" s="6"/>
      <c r="H29" s="6"/>
    </row>
    <row r="30" spans="1:8" ht="13.5">
      <c r="A30" s="27" t="s">
        <v>84</v>
      </c>
      <c r="B30" s="21" t="s">
        <v>85</v>
      </c>
      <c r="C30" s="6">
        <f t="shared" si="1"/>
        <v>50.03</v>
      </c>
      <c r="D30" s="6">
        <v>50.03</v>
      </c>
      <c r="E30" s="6"/>
      <c r="F30" s="6"/>
      <c r="G30" s="6"/>
      <c r="H30" s="6"/>
    </row>
    <row r="31" spans="1:8" ht="13.5">
      <c r="A31" s="31"/>
      <c r="B31" s="21"/>
      <c r="C31" s="6"/>
      <c r="D31" s="6"/>
      <c r="E31" s="6"/>
      <c r="F31" s="6"/>
      <c r="G31" s="6"/>
      <c r="H31" s="6"/>
    </row>
    <row r="32" spans="1:8" ht="13.5">
      <c r="A32" s="9" t="s">
        <v>86</v>
      </c>
      <c r="B32" s="10"/>
      <c r="C32" s="32"/>
      <c r="D32" s="32"/>
      <c r="E32" s="32"/>
      <c r="F32" s="32"/>
      <c r="G32" s="32"/>
      <c r="H32" s="32"/>
    </row>
  </sheetData>
  <sheetProtection/>
  <mergeCells count="1">
    <mergeCell ref="A2:H2"/>
  </mergeCells>
  <printOptions horizontalCentered="1" verticalCentered="1"/>
  <pageMargins left="0.1968503937007874" right="0.1968503937007874" top="0.7480314960629921" bottom="0.3937007874015748" header="0.31496062992125984" footer="0.31496062992125984"/>
  <pageSetup fitToHeight="0" fitToWidth="1" horizontalDpi="600" verticalDpi="600" orientation="portrait" paperSize="9" scale="91"/>
  <headerFooter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workbookViewId="0" topLeftCell="A1">
      <selection activeCell="A2" sqref="A2:G2"/>
    </sheetView>
  </sheetViews>
  <sheetFormatPr defaultColWidth="9.00390625" defaultRowHeight="13.5"/>
  <cols>
    <col min="1" max="1" width="23.25390625" style="0" customWidth="1"/>
    <col min="2" max="2" width="11.875" style="0" customWidth="1"/>
    <col min="3" max="3" width="23.25390625" style="0" customWidth="1"/>
    <col min="4" max="4" width="11.875" style="0" customWidth="1"/>
    <col min="5" max="7" width="15.75390625" style="0" customWidth="1"/>
  </cols>
  <sheetData>
    <row r="1" ht="20.25">
      <c r="A1" s="2" t="s">
        <v>94</v>
      </c>
    </row>
    <row r="2" spans="1:7" ht="30.75" customHeight="1">
      <c r="A2" s="3" t="s">
        <v>95</v>
      </c>
      <c r="B2" s="3"/>
      <c r="C2" s="3"/>
      <c r="D2" s="3"/>
      <c r="E2" s="3"/>
      <c r="F2" s="3"/>
      <c r="G2" s="3"/>
    </row>
    <row r="3" ht="13.5">
      <c r="G3" s="5" t="s">
        <v>2</v>
      </c>
    </row>
    <row r="4" spans="1:7" ht="30" customHeight="1">
      <c r="A4" s="6" t="s">
        <v>3</v>
      </c>
      <c r="B4" s="6"/>
      <c r="C4" s="6" t="s">
        <v>4</v>
      </c>
      <c r="D4" s="6"/>
      <c r="E4" s="6"/>
      <c r="F4" s="6"/>
      <c r="G4" s="6"/>
    </row>
    <row r="5" spans="1:7" ht="40.5" customHeight="1">
      <c r="A5" s="6" t="s">
        <v>5</v>
      </c>
      <c r="B5" s="6" t="s">
        <v>6</v>
      </c>
      <c r="C5" s="6" t="s">
        <v>5</v>
      </c>
      <c r="D5" s="6" t="s">
        <v>35</v>
      </c>
      <c r="E5" s="17" t="s">
        <v>96</v>
      </c>
      <c r="F5" s="17" t="s">
        <v>97</v>
      </c>
      <c r="G5" s="17" t="s">
        <v>98</v>
      </c>
    </row>
    <row r="6" spans="1:7" ht="22.5" customHeight="1">
      <c r="A6" s="7" t="s">
        <v>99</v>
      </c>
      <c r="B6" s="7">
        <f>B7+B8+B9</f>
        <v>2234.95</v>
      </c>
      <c r="C6" s="7" t="s">
        <v>100</v>
      </c>
      <c r="D6" s="7">
        <f>D7+D8+D9+D10+D11+D12+D13+D14+D15+D16+D17+D18</f>
        <v>2261.1</v>
      </c>
      <c r="E6" s="7">
        <f>E7+E8+E9+E10+E11+E12+E13+E14+E15+E16+E17+E18</f>
        <v>2261.1</v>
      </c>
      <c r="F6" s="7"/>
      <c r="G6" s="7"/>
    </row>
    <row r="7" spans="1:7" ht="22.5" customHeight="1">
      <c r="A7" s="7" t="s">
        <v>101</v>
      </c>
      <c r="B7" s="7">
        <v>2234.95</v>
      </c>
      <c r="C7" s="7" t="s">
        <v>8</v>
      </c>
      <c r="D7" s="7">
        <f>E7+F7+G7</f>
        <v>1977.46</v>
      </c>
      <c r="E7" s="7">
        <v>1977.46</v>
      </c>
      <c r="F7" s="7"/>
      <c r="G7" s="7"/>
    </row>
    <row r="8" spans="1:7" ht="22.5" customHeight="1">
      <c r="A8" s="7" t="s">
        <v>102</v>
      </c>
      <c r="B8" s="7"/>
      <c r="C8" s="7" t="s">
        <v>10</v>
      </c>
      <c r="D8" s="7"/>
      <c r="E8" s="7"/>
      <c r="F8" s="7"/>
      <c r="G8" s="7"/>
    </row>
    <row r="9" spans="1:7" ht="22.5" customHeight="1">
      <c r="A9" s="7" t="s">
        <v>103</v>
      </c>
      <c r="B9" s="7"/>
      <c r="C9" s="7" t="s">
        <v>12</v>
      </c>
      <c r="D9" s="7"/>
      <c r="E9" s="7"/>
      <c r="F9" s="7"/>
      <c r="G9" s="7"/>
    </row>
    <row r="10" spans="1:7" ht="22.5" customHeight="1">
      <c r="A10" s="7"/>
      <c r="B10" s="7"/>
      <c r="C10" s="7" t="s">
        <v>14</v>
      </c>
      <c r="D10" s="7"/>
      <c r="E10" s="7"/>
      <c r="F10" s="7"/>
      <c r="G10" s="7"/>
    </row>
    <row r="11" spans="1:7" ht="22.5" customHeight="1">
      <c r="A11" s="7" t="s">
        <v>104</v>
      </c>
      <c r="B11" s="7">
        <f>B12+B13+B14</f>
        <v>26.15</v>
      </c>
      <c r="C11" s="7" t="s">
        <v>16</v>
      </c>
      <c r="D11" s="7"/>
      <c r="E11" s="7"/>
      <c r="F11" s="7"/>
      <c r="G11" s="7"/>
    </row>
    <row r="12" spans="1:7" ht="22.5" customHeight="1">
      <c r="A12" s="21" t="s">
        <v>101</v>
      </c>
      <c r="B12" s="7">
        <v>26.15</v>
      </c>
      <c r="C12" s="7" t="s">
        <v>18</v>
      </c>
      <c r="D12" s="7">
        <f>E12+F126</f>
        <v>174.68</v>
      </c>
      <c r="E12" s="7">
        <v>174.68</v>
      </c>
      <c r="F12" s="7"/>
      <c r="G12" s="7"/>
    </row>
    <row r="13" spans="1:7" ht="22.5" customHeight="1">
      <c r="A13" s="7" t="s">
        <v>102</v>
      </c>
      <c r="B13" s="7"/>
      <c r="C13" s="7" t="s">
        <v>19</v>
      </c>
      <c r="D13" s="7">
        <f>E13+F13+G13</f>
        <v>58.93</v>
      </c>
      <c r="E13" s="7">
        <v>58.93</v>
      </c>
      <c r="F13" s="7"/>
      <c r="G13" s="7"/>
    </row>
    <row r="14" spans="1:7" ht="22.5" customHeight="1">
      <c r="A14" s="7" t="s">
        <v>103</v>
      </c>
      <c r="B14" s="7"/>
      <c r="C14" s="7" t="s">
        <v>20</v>
      </c>
      <c r="D14" s="7"/>
      <c r="E14" s="7"/>
      <c r="F14" s="7"/>
      <c r="G14" s="7"/>
    </row>
    <row r="15" spans="1:7" ht="22.5" customHeight="1">
      <c r="A15" s="7"/>
      <c r="B15" s="7"/>
      <c r="C15" s="7" t="s">
        <v>21</v>
      </c>
      <c r="D15" s="7"/>
      <c r="E15" s="7"/>
      <c r="F15" s="7"/>
      <c r="G15" s="7"/>
    </row>
    <row r="16" spans="1:7" ht="22.5" customHeight="1">
      <c r="A16" s="7"/>
      <c r="B16" s="7"/>
      <c r="C16" s="7" t="s">
        <v>22</v>
      </c>
      <c r="D16" s="7"/>
      <c r="E16" s="7"/>
      <c r="F16" s="7"/>
      <c r="G16" s="7"/>
    </row>
    <row r="17" spans="1:7" ht="22.5" customHeight="1">
      <c r="A17" s="7"/>
      <c r="B17" s="7"/>
      <c r="C17" s="7" t="s">
        <v>23</v>
      </c>
      <c r="D17" s="7">
        <f>E17+F17+G17</f>
        <v>50.03</v>
      </c>
      <c r="E17" s="7">
        <v>50.03</v>
      </c>
      <c r="F17" s="7"/>
      <c r="G17" s="7"/>
    </row>
    <row r="18" spans="1:7" ht="22.5" customHeight="1">
      <c r="A18" s="7"/>
      <c r="B18" s="7"/>
      <c r="C18" s="7" t="s">
        <v>24</v>
      </c>
      <c r="D18" s="7"/>
      <c r="E18" s="7"/>
      <c r="F18" s="7"/>
      <c r="G18" s="7"/>
    </row>
    <row r="19" spans="1:7" ht="22.5" customHeight="1">
      <c r="A19" s="7"/>
      <c r="B19" s="7"/>
      <c r="C19" s="7" t="s">
        <v>105</v>
      </c>
      <c r="D19" s="7"/>
      <c r="E19" s="7"/>
      <c r="F19" s="7"/>
      <c r="G19" s="7"/>
    </row>
    <row r="20" spans="1:7" ht="22.5" customHeight="1">
      <c r="A20" s="6" t="s">
        <v>30</v>
      </c>
      <c r="B20" s="7">
        <f>B6+B11</f>
        <v>2261.1</v>
      </c>
      <c r="C20" s="6" t="s">
        <v>31</v>
      </c>
      <c r="D20" s="7">
        <f>D6+D19</f>
        <v>2261.1</v>
      </c>
      <c r="E20" s="7">
        <f>E6+E19</f>
        <v>2261.1</v>
      </c>
      <c r="F20" s="7"/>
      <c r="G20" s="7"/>
    </row>
  </sheetData>
  <sheetProtection/>
  <mergeCells count="3">
    <mergeCell ref="A2:G2"/>
    <mergeCell ref="A4:B4"/>
    <mergeCell ref="C4:G4"/>
  </mergeCells>
  <printOptions horizontalCentered="1" verticalCentered="1"/>
  <pageMargins left="0.1968503937007874" right="0.1968503937007874" top="0.7480314960629921" bottom="0.3937007874015748" header="0.31496062992125984" footer="0.31496062992125984"/>
  <pageSetup fitToHeight="0" fitToWidth="1" horizontalDpi="600" verticalDpi="600" orientation="portrait" paperSize="9" scale="87"/>
  <headerFooter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tabSelected="1" workbookViewId="0" topLeftCell="A1">
      <selection activeCell="K19" sqref="K19"/>
    </sheetView>
  </sheetViews>
  <sheetFormatPr defaultColWidth="9.00390625" defaultRowHeight="13.5"/>
  <cols>
    <col min="1" max="1" width="12.75390625" style="0" bestFit="1" customWidth="1"/>
    <col min="2" max="2" width="44.50390625" style="0" bestFit="1" customWidth="1"/>
    <col min="3" max="5" width="13.125" style="0" customWidth="1"/>
  </cols>
  <sheetData>
    <row r="1" ht="20.25">
      <c r="A1" s="2" t="s">
        <v>106</v>
      </c>
    </row>
    <row r="2" spans="1:5" ht="54" customHeight="1">
      <c r="A2" s="3" t="s">
        <v>107</v>
      </c>
      <c r="B2" s="3"/>
      <c r="C2" s="3"/>
      <c r="D2" s="3"/>
      <c r="E2" s="3"/>
    </row>
    <row r="4" ht="13.5">
      <c r="E4" s="5" t="s">
        <v>2</v>
      </c>
    </row>
    <row r="5" spans="1:5" ht="13.5">
      <c r="A5" s="14" t="s">
        <v>108</v>
      </c>
      <c r="B5" s="16"/>
      <c r="C5" s="22" t="s">
        <v>109</v>
      </c>
      <c r="D5" s="15"/>
      <c r="E5" s="16"/>
    </row>
    <row r="6" spans="1:5" ht="13.5">
      <c r="A6" s="6" t="s">
        <v>41</v>
      </c>
      <c r="B6" s="6" t="s">
        <v>42</v>
      </c>
      <c r="C6" s="6" t="s">
        <v>110</v>
      </c>
      <c r="D6" s="6" t="s">
        <v>89</v>
      </c>
      <c r="E6" s="6" t="s">
        <v>90</v>
      </c>
    </row>
    <row r="7" spans="1:5" ht="13.5">
      <c r="A7" s="7"/>
      <c r="B7" s="6" t="s">
        <v>35</v>
      </c>
      <c r="C7" s="7">
        <f aca="true" t="shared" si="0" ref="C7:C31">D7+E7</f>
        <v>2261.1</v>
      </c>
      <c r="D7" s="23">
        <f>D8+D14+D21+D29</f>
        <v>1245.55</v>
      </c>
      <c r="E7" s="7">
        <f>E8+E14+E21+E29</f>
        <v>1015.55</v>
      </c>
    </row>
    <row r="8" spans="1:5" ht="13.5">
      <c r="A8" s="7" t="s">
        <v>45</v>
      </c>
      <c r="B8" s="7" t="s">
        <v>8</v>
      </c>
      <c r="C8" s="7">
        <f t="shared" si="0"/>
        <v>1977.46</v>
      </c>
      <c r="D8" s="23">
        <f>D9</f>
        <v>961.91</v>
      </c>
      <c r="E8" s="7">
        <f>E9</f>
        <v>1015.55</v>
      </c>
    </row>
    <row r="9" spans="1:5" ht="13.5">
      <c r="A9" s="7" t="s">
        <v>46</v>
      </c>
      <c r="B9" s="7" t="s">
        <v>47</v>
      </c>
      <c r="C9" s="7">
        <f t="shared" si="0"/>
        <v>1977.46</v>
      </c>
      <c r="D9" s="23">
        <f>SUM(D10:D13)</f>
        <v>961.91</v>
      </c>
      <c r="E9" s="7">
        <f>E10+E11+E12+E13</f>
        <v>1015.55</v>
      </c>
    </row>
    <row r="10" spans="1:5" ht="13.5">
      <c r="A10" s="7" t="s">
        <v>48</v>
      </c>
      <c r="B10" s="7" t="s">
        <v>49</v>
      </c>
      <c r="C10" s="7">
        <f t="shared" si="0"/>
        <v>805.31</v>
      </c>
      <c r="D10" s="24">
        <v>805.31</v>
      </c>
      <c r="E10" s="7"/>
    </row>
    <row r="11" spans="1:5" ht="13.5">
      <c r="A11" s="7" t="s">
        <v>50</v>
      </c>
      <c r="B11" s="7" t="s">
        <v>51</v>
      </c>
      <c r="C11" s="7">
        <f t="shared" si="0"/>
        <v>649.92</v>
      </c>
      <c r="D11" s="24"/>
      <c r="E11" s="7">
        <v>649.92</v>
      </c>
    </row>
    <row r="12" spans="1:5" ht="13.5">
      <c r="A12" s="7" t="s">
        <v>52</v>
      </c>
      <c r="B12" s="7" t="s">
        <v>53</v>
      </c>
      <c r="C12" s="7">
        <f t="shared" si="0"/>
        <v>156.6</v>
      </c>
      <c r="D12" s="24">
        <v>156.6</v>
      </c>
      <c r="E12" s="7"/>
    </row>
    <row r="13" spans="1:5" ht="13.5">
      <c r="A13" s="7" t="s">
        <v>54</v>
      </c>
      <c r="B13" s="7" t="s">
        <v>55</v>
      </c>
      <c r="C13" s="7">
        <f t="shared" si="0"/>
        <v>365.63</v>
      </c>
      <c r="D13" s="24"/>
      <c r="E13" s="7">
        <v>365.63</v>
      </c>
    </row>
    <row r="14" spans="1:5" ht="13.5">
      <c r="A14" s="25">
        <v>208</v>
      </c>
      <c r="B14" s="7" t="s">
        <v>18</v>
      </c>
      <c r="C14" s="7">
        <f t="shared" si="0"/>
        <v>174.67999999999998</v>
      </c>
      <c r="D14" s="24">
        <f>D15+D19</f>
        <v>174.67999999999998</v>
      </c>
      <c r="E14" s="7"/>
    </row>
    <row r="15" spans="1:5" ht="13.5">
      <c r="A15" s="26" t="s">
        <v>56</v>
      </c>
      <c r="B15" s="21" t="s">
        <v>57</v>
      </c>
      <c r="C15" s="7">
        <f t="shared" si="0"/>
        <v>174.36999999999998</v>
      </c>
      <c r="D15" s="24">
        <f>SUM(D16:D18)</f>
        <v>174.36999999999998</v>
      </c>
      <c r="E15" s="7"/>
    </row>
    <row r="16" spans="1:5" ht="13.5">
      <c r="A16" s="27" t="s">
        <v>58</v>
      </c>
      <c r="B16" s="21" t="s">
        <v>59</v>
      </c>
      <c r="C16" s="7">
        <f t="shared" si="0"/>
        <v>57.64</v>
      </c>
      <c r="D16" s="24">
        <v>57.64</v>
      </c>
      <c r="E16" s="7"/>
    </row>
    <row r="17" spans="1:5" ht="13.5">
      <c r="A17" s="27" t="s">
        <v>60</v>
      </c>
      <c r="B17" s="21" t="s">
        <v>61</v>
      </c>
      <c r="C17" s="7">
        <f t="shared" si="0"/>
        <v>83.38</v>
      </c>
      <c r="D17" s="24">
        <v>83.38</v>
      </c>
      <c r="E17" s="7"/>
    </row>
    <row r="18" spans="1:5" ht="13.5">
      <c r="A18" s="27" t="s">
        <v>62</v>
      </c>
      <c r="B18" s="21" t="s">
        <v>63</v>
      </c>
      <c r="C18" s="7">
        <f t="shared" si="0"/>
        <v>33.35</v>
      </c>
      <c r="D18" s="24">
        <v>33.35</v>
      </c>
      <c r="E18" s="7"/>
    </row>
    <row r="19" spans="1:5" ht="13.5">
      <c r="A19" s="27" t="s">
        <v>64</v>
      </c>
      <c r="B19" s="21" t="s">
        <v>65</v>
      </c>
      <c r="C19" s="7">
        <f t="shared" si="0"/>
        <v>0.31</v>
      </c>
      <c r="D19" s="24">
        <f>D20</f>
        <v>0.31</v>
      </c>
      <c r="E19" s="7"/>
    </row>
    <row r="20" spans="1:5" ht="13.5">
      <c r="A20" s="27" t="s">
        <v>66</v>
      </c>
      <c r="B20" s="21" t="s">
        <v>67</v>
      </c>
      <c r="C20" s="7">
        <f t="shared" si="0"/>
        <v>0.31</v>
      </c>
      <c r="D20" s="24">
        <v>0.31</v>
      </c>
      <c r="E20" s="7"/>
    </row>
    <row r="21" spans="1:5" ht="13.5">
      <c r="A21" s="25">
        <v>210</v>
      </c>
      <c r="B21" s="7" t="s">
        <v>19</v>
      </c>
      <c r="C21" s="7">
        <f t="shared" si="0"/>
        <v>58.92999999999999</v>
      </c>
      <c r="D21" s="24">
        <f>D22+D27</f>
        <v>58.92999999999999</v>
      </c>
      <c r="E21" s="7"/>
    </row>
    <row r="22" spans="1:5" ht="13.5">
      <c r="A22" s="27" t="s">
        <v>68</v>
      </c>
      <c r="B22" s="21" t="s">
        <v>69</v>
      </c>
      <c r="C22" s="7">
        <f t="shared" si="0"/>
        <v>54.769999999999996</v>
      </c>
      <c r="D22" s="24">
        <f>SUM(D23:D26)</f>
        <v>54.769999999999996</v>
      </c>
      <c r="E22" s="7"/>
    </row>
    <row r="23" spans="1:5" ht="13.5">
      <c r="A23" s="27" t="s">
        <v>70</v>
      </c>
      <c r="B23" s="21" t="s">
        <v>71</v>
      </c>
      <c r="C23" s="7">
        <f t="shared" si="0"/>
        <v>33.43</v>
      </c>
      <c r="D23" s="24">
        <v>33.43</v>
      </c>
      <c r="E23" s="7"/>
    </row>
    <row r="24" spans="1:5" ht="13.5">
      <c r="A24" s="27" t="s">
        <v>72</v>
      </c>
      <c r="B24" s="21" t="s">
        <v>73</v>
      </c>
      <c r="C24" s="7">
        <f t="shared" si="0"/>
        <v>7.62</v>
      </c>
      <c r="D24" s="24">
        <v>7.62</v>
      </c>
      <c r="E24" s="7"/>
    </row>
    <row r="25" spans="1:5" ht="13.5">
      <c r="A25" s="27" t="s">
        <v>74</v>
      </c>
      <c r="B25" s="21" t="s">
        <v>75</v>
      </c>
      <c r="C25" s="7">
        <f t="shared" si="0"/>
        <v>6.56</v>
      </c>
      <c r="D25" s="24">
        <v>6.56</v>
      </c>
      <c r="E25" s="7"/>
    </row>
    <row r="26" spans="1:5" ht="13.5">
      <c r="A26" s="27" t="s">
        <v>76</v>
      </c>
      <c r="B26" s="21" t="s">
        <v>77</v>
      </c>
      <c r="C26" s="7">
        <f t="shared" si="0"/>
        <v>7.16</v>
      </c>
      <c r="D26" s="24">
        <v>7.16</v>
      </c>
      <c r="E26" s="7"/>
    </row>
    <row r="27" spans="1:5" ht="13.5">
      <c r="A27" s="27" t="s">
        <v>78</v>
      </c>
      <c r="B27" s="21" t="s">
        <v>79</v>
      </c>
      <c r="C27" s="7">
        <f t="shared" si="0"/>
        <v>4.16</v>
      </c>
      <c r="D27" s="24">
        <f>D28</f>
        <v>4.16</v>
      </c>
      <c r="E27" s="7"/>
    </row>
    <row r="28" spans="1:5" ht="13.5">
      <c r="A28" s="27" t="s">
        <v>80</v>
      </c>
      <c r="B28" s="21" t="s">
        <v>81</v>
      </c>
      <c r="C28" s="7">
        <f t="shared" si="0"/>
        <v>4.16</v>
      </c>
      <c r="D28" s="24">
        <v>4.16</v>
      </c>
      <c r="E28" s="7"/>
    </row>
    <row r="29" spans="1:5" ht="13.5">
      <c r="A29" s="25">
        <v>221</v>
      </c>
      <c r="B29" s="7" t="s">
        <v>23</v>
      </c>
      <c r="C29" s="7">
        <f t="shared" si="0"/>
        <v>50.03</v>
      </c>
      <c r="D29" s="24">
        <f>D30</f>
        <v>50.03</v>
      </c>
      <c r="E29" s="7"/>
    </row>
    <row r="30" spans="1:5" ht="13.5">
      <c r="A30" s="27" t="s">
        <v>82</v>
      </c>
      <c r="B30" s="21" t="s">
        <v>83</v>
      </c>
      <c r="C30" s="7">
        <f t="shared" si="0"/>
        <v>50.03</v>
      </c>
      <c r="D30" s="24">
        <f>D31</f>
        <v>50.03</v>
      </c>
      <c r="E30" s="7"/>
    </row>
    <row r="31" spans="1:5" ht="13.5">
      <c r="A31" s="27" t="s">
        <v>84</v>
      </c>
      <c r="B31" s="21" t="s">
        <v>85</v>
      </c>
      <c r="C31" s="7">
        <f t="shared" si="0"/>
        <v>50.03</v>
      </c>
      <c r="D31" s="23">
        <v>50.03</v>
      </c>
      <c r="E31" s="7"/>
    </row>
    <row r="32" spans="1:5" ht="13.5">
      <c r="A32" s="7"/>
      <c r="B32" s="7"/>
      <c r="C32" s="7"/>
      <c r="D32" s="7"/>
      <c r="E32" s="7"/>
    </row>
    <row r="33" spans="1:5" ht="13.5">
      <c r="A33" s="9" t="s">
        <v>86</v>
      </c>
      <c r="B33" s="10"/>
      <c r="C33" s="10"/>
      <c r="D33" s="10"/>
      <c r="E33" s="10"/>
    </row>
  </sheetData>
  <sheetProtection/>
  <mergeCells count="3">
    <mergeCell ref="A2:E2"/>
    <mergeCell ref="A5:B5"/>
    <mergeCell ref="C5:E5"/>
  </mergeCells>
  <printOptions horizontalCentered="1" verticalCentered="1"/>
  <pageMargins left="0.1968503937007874" right="0.1968503937007874" top="0.7480314960629921" bottom="0.3937007874015748" header="0.31496062992125984" footer="0.31496062992125984"/>
  <pageSetup fitToHeight="0" fitToWidth="1" horizontalDpi="600" verticalDpi="600" orientation="portrait" paperSize="9"/>
  <headerFooter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workbookViewId="0" topLeftCell="A1">
      <selection activeCell="A2" sqref="A2:E2"/>
    </sheetView>
  </sheetViews>
  <sheetFormatPr defaultColWidth="9.00390625" defaultRowHeight="13.5"/>
  <cols>
    <col min="1" max="1" width="11.00390625" style="0" customWidth="1"/>
    <col min="2" max="2" width="29.625" style="0" customWidth="1"/>
    <col min="3" max="3" width="12.375" style="0" customWidth="1"/>
    <col min="4" max="4" width="15.625" style="0" customWidth="1"/>
    <col min="5" max="5" width="13.00390625" style="0" customWidth="1"/>
  </cols>
  <sheetData>
    <row r="1" ht="20.25">
      <c r="A1" s="2" t="s">
        <v>111</v>
      </c>
    </row>
    <row r="2" spans="1:5" ht="55.5" customHeight="1">
      <c r="A2" s="20" t="s">
        <v>112</v>
      </c>
      <c r="B2" s="20"/>
      <c r="C2" s="20"/>
      <c r="D2" s="20"/>
      <c r="E2" s="20"/>
    </row>
    <row r="4" ht="13.5">
      <c r="E4" s="5" t="s">
        <v>2</v>
      </c>
    </row>
    <row r="5" spans="1:5" ht="13.5">
      <c r="A5" s="6" t="s">
        <v>113</v>
      </c>
      <c r="B5" s="6"/>
      <c r="C5" s="6" t="s">
        <v>114</v>
      </c>
      <c r="D5" s="6"/>
      <c r="E5" s="6"/>
    </row>
    <row r="6" spans="1:5" ht="13.5">
      <c r="A6" s="6" t="s">
        <v>41</v>
      </c>
      <c r="B6" s="6" t="s">
        <v>42</v>
      </c>
      <c r="C6" s="6" t="s">
        <v>35</v>
      </c>
      <c r="D6" s="6" t="s">
        <v>115</v>
      </c>
      <c r="E6" s="6" t="s">
        <v>116</v>
      </c>
    </row>
    <row r="7" spans="1:5" ht="13.5">
      <c r="A7" s="7"/>
      <c r="B7" s="6" t="s">
        <v>35</v>
      </c>
      <c r="C7" s="7">
        <f aca="true" t="shared" si="0" ref="C7:C33">D7+E7</f>
        <v>1245.55</v>
      </c>
      <c r="D7" s="7">
        <f>D8+D19+D32</f>
        <v>657.18</v>
      </c>
      <c r="E7" s="7">
        <f>E8+E19+E32</f>
        <v>588.37</v>
      </c>
    </row>
    <row r="8" spans="1:5" ht="13.5">
      <c r="A8" s="7" t="s">
        <v>117</v>
      </c>
      <c r="B8" s="7" t="s">
        <v>118</v>
      </c>
      <c r="C8" s="7">
        <f t="shared" si="0"/>
        <v>642.92</v>
      </c>
      <c r="D8" s="7">
        <f>SUM(D9:D18)</f>
        <v>642.92</v>
      </c>
      <c r="E8" s="7"/>
    </row>
    <row r="9" spans="1:5" ht="13.5">
      <c r="A9" s="7" t="s">
        <v>119</v>
      </c>
      <c r="B9" s="7" t="s">
        <v>120</v>
      </c>
      <c r="C9" s="7">
        <f t="shared" si="0"/>
        <v>201.57</v>
      </c>
      <c r="D9" s="7">
        <v>201.57</v>
      </c>
      <c r="E9" s="7"/>
    </row>
    <row r="10" spans="1:5" ht="13.5">
      <c r="A10" s="7" t="s">
        <v>121</v>
      </c>
      <c r="B10" s="7" t="s">
        <v>122</v>
      </c>
      <c r="C10" s="7">
        <f t="shared" si="0"/>
        <v>159.17</v>
      </c>
      <c r="D10" s="7">
        <v>159.17</v>
      </c>
      <c r="E10" s="7"/>
    </row>
    <row r="11" spans="1:5" ht="13.5">
      <c r="A11" s="7" t="s">
        <v>123</v>
      </c>
      <c r="B11" s="7" t="s">
        <v>124</v>
      </c>
      <c r="C11" s="7">
        <f t="shared" si="0"/>
        <v>26.74</v>
      </c>
      <c r="D11" s="7">
        <v>26.74</v>
      </c>
      <c r="E11" s="7"/>
    </row>
    <row r="12" spans="1:5" ht="13.5">
      <c r="A12" s="7" t="s">
        <v>125</v>
      </c>
      <c r="B12" s="7" t="s">
        <v>126</v>
      </c>
      <c r="C12" s="7">
        <f t="shared" si="0"/>
        <v>29.44</v>
      </c>
      <c r="D12" s="7">
        <v>29.44</v>
      </c>
      <c r="E12" s="7"/>
    </row>
    <row r="13" spans="1:5" ht="13.5">
      <c r="A13" s="7" t="s">
        <v>127</v>
      </c>
      <c r="B13" s="21" t="s">
        <v>128</v>
      </c>
      <c r="C13" s="7">
        <f t="shared" si="0"/>
        <v>83.38</v>
      </c>
      <c r="D13" s="7">
        <v>83.38</v>
      </c>
      <c r="E13" s="7"/>
    </row>
    <row r="14" spans="1:5" ht="13.5">
      <c r="A14" s="7" t="s">
        <v>129</v>
      </c>
      <c r="B14" s="21" t="s">
        <v>130</v>
      </c>
      <c r="C14" s="7">
        <f t="shared" si="0"/>
        <v>33.35</v>
      </c>
      <c r="D14" s="7">
        <v>33.35</v>
      </c>
      <c r="E14" s="7"/>
    </row>
    <row r="15" spans="1:5" ht="13.5">
      <c r="A15" s="7" t="s">
        <v>131</v>
      </c>
      <c r="B15" s="21" t="s">
        <v>132</v>
      </c>
      <c r="C15" s="7">
        <f t="shared" si="0"/>
        <v>41.05</v>
      </c>
      <c r="D15" s="7">
        <v>41.05</v>
      </c>
      <c r="E15" s="7"/>
    </row>
    <row r="16" spans="1:5" ht="13.5">
      <c r="A16" s="7" t="s">
        <v>133</v>
      </c>
      <c r="B16" s="21" t="s">
        <v>134</v>
      </c>
      <c r="C16" s="7">
        <f t="shared" si="0"/>
        <v>4.47</v>
      </c>
      <c r="D16" s="7">
        <v>4.47</v>
      </c>
      <c r="E16" s="7"/>
    </row>
    <row r="17" spans="1:5" ht="13.5">
      <c r="A17" s="7" t="s">
        <v>135</v>
      </c>
      <c r="B17" s="21" t="s">
        <v>136</v>
      </c>
      <c r="C17" s="7">
        <f t="shared" si="0"/>
        <v>50.03</v>
      </c>
      <c r="D17" s="7">
        <v>50.03</v>
      </c>
      <c r="E17" s="7"/>
    </row>
    <row r="18" spans="1:5" ht="13.5">
      <c r="A18" s="7" t="s">
        <v>137</v>
      </c>
      <c r="B18" s="21" t="s">
        <v>138</v>
      </c>
      <c r="C18" s="7">
        <f t="shared" si="0"/>
        <v>13.72</v>
      </c>
      <c r="D18" s="7">
        <v>13.72</v>
      </c>
      <c r="E18" s="7"/>
    </row>
    <row r="19" spans="1:5" ht="13.5">
      <c r="A19" s="7" t="s">
        <v>139</v>
      </c>
      <c r="B19" s="7" t="s">
        <v>140</v>
      </c>
      <c r="C19" s="7">
        <f t="shared" si="0"/>
        <v>588.37</v>
      </c>
      <c r="D19" s="7"/>
      <c r="E19" s="7">
        <f>SUM(E20:E31)</f>
        <v>588.37</v>
      </c>
    </row>
    <row r="20" spans="1:5" ht="13.5">
      <c r="A20" s="7" t="s">
        <v>141</v>
      </c>
      <c r="B20" s="7" t="s">
        <v>142</v>
      </c>
      <c r="C20" s="7">
        <f t="shared" si="0"/>
        <v>193.94</v>
      </c>
      <c r="D20" s="7"/>
      <c r="E20" s="7">
        <v>193.94</v>
      </c>
    </row>
    <row r="21" spans="1:5" ht="13.5">
      <c r="A21" s="7" t="s">
        <v>143</v>
      </c>
      <c r="B21" s="7" t="s">
        <v>144</v>
      </c>
      <c r="C21" s="7">
        <f t="shared" si="0"/>
        <v>22</v>
      </c>
      <c r="D21" s="7"/>
      <c r="E21" s="7">
        <v>22</v>
      </c>
    </row>
    <row r="22" spans="1:5" ht="13.5">
      <c r="A22" s="7" t="s">
        <v>145</v>
      </c>
      <c r="B22" s="7" t="s">
        <v>146</v>
      </c>
      <c r="C22" s="7">
        <f t="shared" si="0"/>
        <v>119</v>
      </c>
      <c r="D22" s="7"/>
      <c r="E22" s="7">
        <v>119</v>
      </c>
    </row>
    <row r="23" spans="1:5" ht="13.5">
      <c r="A23" s="7" t="s">
        <v>147</v>
      </c>
      <c r="B23" s="21" t="s">
        <v>148</v>
      </c>
      <c r="C23" s="7">
        <f t="shared" si="0"/>
        <v>20</v>
      </c>
      <c r="D23" s="7"/>
      <c r="E23" s="7">
        <v>20</v>
      </c>
    </row>
    <row r="24" spans="1:5" ht="13.5">
      <c r="A24" s="7" t="s">
        <v>149</v>
      </c>
      <c r="B24" s="7" t="s">
        <v>150</v>
      </c>
      <c r="C24" s="7">
        <f t="shared" si="0"/>
        <v>43</v>
      </c>
      <c r="D24" s="7"/>
      <c r="E24" s="7">
        <v>43</v>
      </c>
    </row>
    <row r="25" spans="1:5" ht="13.5">
      <c r="A25" s="7" t="s">
        <v>151</v>
      </c>
      <c r="B25" s="7" t="s">
        <v>152</v>
      </c>
      <c r="C25" s="7">
        <f t="shared" si="0"/>
        <v>3.15</v>
      </c>
      <c r="D25" s="7"/>
      <c r="E25" s="7">
        <v>3.15</v>
      </c>
    </row>
    <row r="26" spans="1:5" ht="13.5">
      <c r="A26" s="7" t="s">
        <v>153</v>
      </c>
      <c r="B26" s="7" t="s">
        <v>154</v>
      </c>
      <c r="C26" s="7">
        <f t="shared" si="0"/>
        <v>40</v>
      </c>
      <c r="D26" s="7"/>
      <c r="E26" s="7">
        <v>40</v>
      </c>
    </row>
    <row r="27" spans="1:5" ht="13.5">
      <c r="A27" s="7" t="s">
        <v>155</v>
      </c>
      <c r="B27" s="7" t="s">
        <v>156</v>
      </c>
      <c r="C27" s="7">
        <f t="shared" si="0"/>
        <v>4.19</v>
      </c>
      <c r="D27" s="7"/>
      <c r="E27" s="7">
        <v>4.19</v>
      </c>
    </row>
    <row r="28" spans="1:5" ht="13.5">
      <c r="A28" s="7" t="s">
        <v>157</v>
      </c>
      <c r="B28" s="7" t="s">
        <v>158</v>
      </c>
      <c r="C28" s="7">
        <f t="shared" si="0"/>
        <v>7.34</v>
      </c>
      <c r="D28" s="7"/>
      <c r="E28" s="7">
        <v>7.34</v>
      </c>
    </row>
    <row r="29" spans="1:5" ht="13.5">
      <c r="A29" s="7" t="s">
        <v>159</v>
      </c>
      <c r="B29" s="7" t="s">
        <v>160</v>
      </c>
      <c r="C29" s="7">
        <f t="shared" si="0"/>
        <v>21</v>
      </c>
      <c r="D29" s="7"/>
      <c r="E29" s="7">
        <v>21</v>
      </c>
    </row>
    <row r="30" spans="1:5" ht="13.5">
      <c r="A30" s="7" t="s">
        <v>161</v>
      </c>
      <c r="B30" s="7" t="s">
        <v>162</v>
      </c>
      <c r="C30" s="7">
        <f t="shared" si="0"/>
        <v>71.37</v>
      </c>
      <c r="D30" s="7"/>
      <c r="E30" s="7">
        <f>45.37+26</f>
        <v>71.37</v>
      </c>
    </row>
    <row r="31" spans="1:5" ht="13.5">
      <c r="A31" s="7" t="s">
        <v>163</v>
      </c>
      <c r="B31" s="7" t="s">
        <v>164</v>
      </c>
      <c r="C31" s="7">
        <f t="shared" si="0"/>
        <v>43.38</v>
      </c>
      <c r="D31" s="7"/>
      <c r="E31" s="7">
        <v>43.38</v>
      </c>
    </row>
    <row r="32" spans="1:5" ht="13.5">
      <c r="A32" s="7" t="s">
        <v>165</v>
      </c>
      <c r="B32" s="7" t="s">
        <v>166</v>
      </c>
      <c r="C32" s="7">
        <f t="shared" si="0"/>
        <v>14.26</v>
      </c>
      <c r="D32" s="7">
        <v>14.26</v>
      </c>
      <c r="E32" s="7"/>
    </row>
    <row r="33" spans="1:5" ht="13.5">
      <c r="A33" s="7" t="s">
        <v>167</v>
      </c>
      <c r="B33" s="7" t="s">
        <v>168</v>
      </c>
      <c r="C33" s="7">
        <f t="shared" si="0"/>
        <v>14.26</v>
      </c>
      <c r="D33" s="7">
        <v>14.26</v>
      </c>
      <c r="E33" s="7"/>
    </row>
    <row r="34" spans="1:5" ht="13.5">
      <c r="A34" s="7" t="s">
        <v>169</v>
      </c>
      <c r="B34" s="7" t="s">
        <v>170</v>
      </c>
      <c r="C34" s="7"/>
      <c r="D34" s="7"/>
      <c r="E34" s="7"/>
    </row>
    <row r="35" spans="1:5" ht="13.5">
      <c r="A35" s="7" t="s">
        <v>171</v>
      </c>
      <c r="B35" s="7" t="s">
        <v>172</v>
      </c>
      <c r="C35" s="7"/>
      <c r="D35" s="7"/>
      <c r="E35" s="7"/>
    </row>
    <row r="36" spans="1:5" ht="13.5">
      <c r="A36" s="7"/>
      <c r="B36" s="7"/>
      <c r="C36" s="7"/>
      <c r="D36" s="7"/>
      <c r="E36" s="7"/>
    </row>
    <row r="37" spans="1:5" ht="13.5">
      <c r="A37" s="9" t="s">
        <v>86</v>
      </c>
      <c r="B37" s="10"/>
      <c r="C37" s="10"/>
      <c r="D37" s="10"/>
      <c r="E37" s="10"/>
    </row>
  </sheetData>
  <sheetProtection/>
  <mergeCells count="3">
    <mergeCell ref="A2:E2"/>
    <mergeCell ref="A5:B5"/>
    <mergeCell ref="C5:E5"/>
  </mergeCells>
  <printOptions horizontalCentered="1" verticalCentered="1"/>
  <pageMargins left="0.1968503937007874" right="0.1968503937007874" top="0.7480314960629921" bottom="0.3937007874015748" header="0.31496062992125984" footer="0.31496062992125984"/>
  <pageSetup fitToHeight="0" fitToWidth="1" horizontalDpi="600" verticalDpi="600" orientation="portrait" paperSize="9"/>
  <headerFooter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"/>
  <sheetViews>
    <sheetView workbookViewId="0" topLeftCell="A1">
      <selection activeCell="E14" sqref="E14"/>
    </sheetView>
  </sheetViews>
  <sheetFormatPr defaultColWidth="9.00390625" defaultRowHeight="13.5"/>
  <cols>
    <col min="1" max="1" width="14.25390625" style="0" customWidth="1"/>
    <col min="2" max="2" width="15.50390625" style="0" customWidth="1"/>
    <col min="3" max="6" width="14.50390625" style="0" customWidth="1"/>
  </cols>
  <sheetData>
    <row r="1" spans="1:6" ht="20.25">
      <c r="A1" s="2" t="s">
        <v>173</v>
      </c>
      <c r="F1" s="11"/>
    </row>
    <row r="2" spans="1:20" ht="57" customHeight="1">
      <c r="A2" s="12" t="s">
        <v>174</v>
      </c>
      <c r="B2" s="13"/>
      <c r="C2" s="13"/>
      <c r="D2" s="13"/>
      <c r="E2" s="13"/>
      <c r="F2" s="13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</row>
    <row r="4" ht="13.5">
      <c r="F4" s="5" t="s">
        <v>2</v>
      </c>
    </row>
    <row r="5" spans="1:6" ht="21" customHeight="1">
      <c r="A5" s="14" t="s">
        <v>109</v>
      </c>
      <c r="B5" s="15"/>
      <c r="C5" s="15"/>
      <c r="D5" s="15"/>
      <c r="E5" s="15"/>
      <c r="F5" s="16"/>
    </row>
    <row r="6" spans="1:6" ht="21" customHeight="1">
      <c r="A6" s="6" t="s">
        <v>35</v>
      </c>
      <c r="B6" s="17" t="s">
        <v>175</v>
      </c>
      <c r="C6" s="6" t="s">
        <v>176</v>
      </c>
      <c r="D6" s="6"/>
      <c r="E6" s="6"/>
      <c r="F6" s="17" t="s">
        <v>177</v>
      </c>
    </row>
    <row r="7" spans="1:8" ht="31.5" customHeight="1">
      <c r="A7" s="6"/>
      <c r="B7" s="6"/>
      <c r="C7" s="6" t="s">
        <v>110</v>
      </c>
      <c r="D7" s="17" t="s">
        <v>178</v>
      </c>
      <c r="E7" s="17" t="s">
        <v>179</v>
      </c>
      <c r="F7" s="6"/>
      <c r="H7" s="18"/>
    </row>
    <row r="8" spans="1:6" ht="24.75" customHeight="1">
      <c r="A8" s="7">
        <v>116</v>
      </c>
      <c r="B8" s="7">
        <v>20</v>
      </c>
      <c r="C8" s="7">
        <v>56</v>
      </c>
      <c r="D8" s="7">
        <v>0</v>
      </c>
      <c r="E8" s="7">
        <v>56</v>
      </c>
      <c r="F8" s="7">
        <v>40</v>
      </c>
    </row>
  </sheetData>
  <sheetProtection/>
  <mergeCells count="7">
    <mergeCell ref="A2:F2"/>
    <mergeCell ref="I2:T2"/>
    <mergeCell ref="A5:F5"/>
    <mergeCell ref="C6:E6"/>
    <mergeCell ref="A6:A7"/>
    <mergeCell ref="B6:B7"/>
    <mergeCell ref="F6:F7"/>
  </mergeCells>
  <printOptions horizontalCentered="1" verticalCentered="1"/>
  <pageMargins left="0.1968503937007874" right="0.1968503937007874" top="0.7480314960629921" bottom="0.3937007874015748" header="0.31496062992125984" footer="0.31496062992125984"/>
  <pageSetup fitToHeight="0" fitToWidth="1" horizontalDpi="600" verticalDpi="600" orientation="portrait" paperSize="9"/>
  <headerFooter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workbookViewId="0" topLeftCell="A1">
      <selection activeCell="A2" sqref="A2:E2"/>
    </sheetView>
  </sheetViews>
  <sheetFormatPr defaultColWidth="16.00390625" defaultRowHeight="13.5"/>
  <cols>
    <col min="1" max="1" width="12.75390625" style="0" bestFit="1" customWidth="1"/>
    <col min="2" max="2" width="59.00390625" style="0" bestFit="1" customWidth="1"/>
    <col min="3" max="3" width="11.625" style="0" bestFit="1" customWidth="1"/>
    <col min="4" max="4" width="9.00390625" style="0" bestFit="1" customWidth="1"/>
    <col min="5" max="5" width="12.125" style="0" bestFit="1" customWidth="1"/>
  </cols>
  <sheetData>
    <row r="1" ht="20.25">
      <c r="A1" s="2" t="s">
        <v>180</v>
      </c>
    </row>
    <row r="2" spans="1:5" s="1" customFormat="1" ht="50.25" customHeight="1">
      <c r="A2" s="3" t="s">
        <v>181</v>
      </c>
      <c r="B2" s="3"/>
      <c r="C2" s="3"/>
      <c r="D2" s="3"/>
      <c r="E2" s="3"/>
    </row>
    <row r="3" spans="1:5" ht="13.5">
      <c r="A3" s="4"/>
      <c r="B3" s="4"/>
      <c r="C3" s="4"/>
      <c r="D3" s="4"/>
      <c r="E3" s="4"/>
    </row>
    <row r="4" ht="21" customHeight="1">
      <c r="E4" s="5" t="s">
        <v>2</v>
      </c>
    </row>
    <row r="5" spans="1:5" ht="21" customHeight="1">
      <c r="A5" s="6" t="s">
        <v>41</v>
      </c>
      <c r="B5" s="6" t="s">
        <v>42</v>
      </c>
      <c r="C5" s="6" t="s">
        <v>182</v>
      </c>
      <c r="D5" s="6"/>
      <c r="E5" s="6"/>
    </row>
    <row r="6" spans="1:5" ht="21" customHeight="1">
      <c r="A6" s="6"/>
      <c r="B6" s="6"/>
      <c r="C6" s="6" t="s">
        <v>35</v>
      </c>
      <c r="D6" s="6" t="s">
        <v>89</v>
      </c>
      <c r="E6" s="6" t="s">
        <v>90</v>
      </c>
    </row>
    <row r="7" spans="1:5" ht="23.25" customHeight="1">
      <c r="A7" s="7"/>
      <c r="B7" s="8" t="s">
        <v>35</v>
      </c>
      <c r="C7" s="7">
        <v>0</v>
      </c>
      <c r="D7" s="7">
        <v>0</v>
      </c>
      <c r="E7" s="7">
        <v>0</v>
      </c>
    </row>
    <row r="8" spans="1:5" ht="23.25" customHeight="1">
      <c r="A8" s="7" t="s">
        <v>183</v>
      </c>
      <c r="B8" s="7" t="s">
        <v>184</v>
      </c>
      <c r="C8" s="7"/>
      <c r="D8" s="7"/>
      <c r="E8" s="7"/>
    </row>
    <row r="9" spans="1:5" ht="23.25" customHeight="1">
      <c r="A9" s="7" t="s">
        <v>185</v>
      </c>
      <c r="B9" s="7" t="s">
        <v>186</v>
      </c>
      <c r="C9" s="7"/>
      <c r="D9" s="7"/>
      <c r="E9" s="7"/>
    </row>
    <row r="10" spans="1:5" ht="23.25" customHeight="1">
      <c r="A10" s="7" t="s">
        <v>187</v>
      </c>
      <c r="B10" s="7" t="s">
        <v>188</v>
      </c>
      <c r="C10" s="7"/>
      <c r="D10" s="7"/>
      <c r="E10" s="7"/>
    </row>
    <row r="11" spans="1:5" ht="23.25" customHeight="1">
      <c r="A11" s="7" t="s">
        <v>189</v>
      </c>
      <c r="B11" s="7" t="s">
        <v>190</v>
      </c>
      <c r="C11" s="7"/>
      <c r="D11" s="7"/>
      <c r="E11" s="7"/>
    </row>
    <row r="12" spans="1:5" ht="23.25" customHeight="1">
      <c r="A12" s="7" t="s">
        <v>191</v>
      </c>
      <c r="B12" s="7" t="s">
        <v>192</v>
      </c>
      <c r="C12" s="7"/>
      <c r="D12" s="7"/>
      <c r="E12" s="7"/>
    </row>
    <row r="13" spans="1:5" ht="23.25" customHeight="1">
      <c r="A13" s="7" t="s">
        <v>193</v>
      </c>
      <c r="B13" s="7" t="s">
        <v>194</v>
      </c>
      <c r="C13" s="7"/>
      <c r="D13" s="7"/>
      <c r="E13" s="7"/>
    </row>
    <row r="14" spans="1:5" ht="23.25" customHeight="1">
      <c r="A14" s="7" t="s">
        <v>195</v>
      </c>
      <c r="B14" s="7" t="s">
        <v>196</v>
      </c>
      <c r="C14" s="7"/>
      <c r="D14" s="7"/>
      <c r="E14" s="7"/>
    </row>
    <row r="15" spans="1:5" ht="23.25" customHeight="1">
      <c r="A15" s="7" t="s">
        <v>197</v>
      </c>
      <c r="B15" s="7" t="s">
        <v>198</v>
      </c>
      <c r="C15" s="7"/>
      <c r="D15" s="7"/>
      <c r="E15" s="7"/>
    </row>
    <row r="16" spans="1:5" ht="23.25" customHeight="1">
      <c r="A16" s="7" t="s">
        <v>199</v>
      </c>
      <c r="B16" s="7" t="s">
        <v>200</v>
      </c>
      <c r="C16" s="7"/>
      <c r="D16" s="7"/>
      <c r="E16" s="7"/>
    </row>
    <row r="17" spans="1:5" ht="23.25" customHeight="1">
      <c r="A17" s="7" t="s">
        <v>201</v>
      </c>
      <c r="B17" s="7" t="s">
        <v>202</v>
      </c>
      <c r="C17" s="7"/>
      <c r="D17" s="7"/>
      <c r="E17" s="7"/>
    </row>
    <row r="18" spans="1:5" ht="23.25" customHeight="1">
      <c r="A18" s="7" t="s">
        <v>203</v>
      </c>
      <c r="B18" s="7" t="s">
        <v>204</v>
      </c>
      <c r="C18" s="7"/>
      <c r="D18" s="7"/>
      <c r="E18" s="7"/>
    </row>
    <row r="19" spans="1:5" ht="23.25" customHeight="1">
      <c r="A19" s="7" t="s">
        <v>205</v>
      </c>
      <c r="B19" s="7" t="s">
        <v>206</v>
      </c>
      <c r="C19" s="7"/>
      <c r="D19" s="7"/>
      <c r="E19" s="7"/>
    </row>
    <row r="20" spans="1:5" ht="25.5" customHeight="1">
      <c r="A20" s="9" t="s">
        <v>86</v>
      </c>
      <c r="B20" s="10"/>
      <c r="C20" s="10"/>
      <c r="D20" s="10"/>
      <c r="E20" s="10"/>
    </row>
  </sheetData>
  <sheetProtection/>
  <mergeCells count="4">
    <mergeCell ref="A2:E2"/>
    <mergeCell ref="C5:E5"/>
    <mergeCell ref="A5:A6"/>
    <mergeCell ref="B5:B6"/>
  </mergeCells>
  <printOptions horizontalCentered="1" verticalCentered="1"/>
  <pageMargins left="0.1968503937007874" right="0.1968503937007874" top="0.7480314960629921" bottom="0.3937007874015748" header="0.31496062992125984" footer="0.31496062992125984"/>
  <pageSetup fitToHeight="0" fitToWidth="1" horizontalDpi="600" verticalDpi="600" orientation="portrait" paperSize="9" scale="98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userlby</dc:creator>
  <cp:keywords/>
  <dc:description/>
  <cp:lastModifiedBy>Mr.Yuan</cp:lastModifiedBy>
  <cp:lastPrinted>2017-12-18T02:22:28Z</cp:lastPrinted>
  <dcterms:created xsi:type="dcterms:W3CDTF">2015-12-31T10:03:51Z</dcterms:created>
  <dcterms:modified xsi:type="dcterms:W3CDTF">2022-06-14T07:12:23Z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12B1DBE14CBA424BABB63CEAA1DD4840</vt:lpwstr>
  </property>
</Properties>
</file>