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56" firstSheet="5"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国有资本经营预算财政拨款支出决算表" sheetId="9" r:id="rId9"/>
  </sheets>
  <definedNames/>
  <calcPr fullCalcOnLoad="1"/>
</workbook>
</file>

<file path=xl/sharedStrings.xml><?xml version="1.0" encoding="utf-8"?>
<sst xmlns="http://schemas.openxmlformats.org/spreadsheetml/2006/main" count="1313" uniqueCount="446">
  <si>
    <t>收入支出决算总表</t>
  </si>
  <si>
    <t>公开01表</t>
  </si>
  <si>
    <t>公开部门：重庆市南滨路建设发展中心</t>
  </si>
  <si>
    <t>2020年度</t>
  </si>
  <si>
    <t>单位：元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</si>
  <si>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</si>
  <si>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</si>
  <si>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</si>
  <si>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</si>
  <si>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</si>
  <si>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</si>
  <si>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</si>
  <si>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</si>
  <si>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</si>
  <si>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</si>
  <si>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</si>
  <si>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</si>
  <si>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</si>
  <si>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</si>
  <si>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</si>
  <si>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</si>
  <si>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</si>
  <si>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</si>
  <si>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</si>
  <si>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</si>
  <si>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</si>
  <si>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</si>
  <si>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</si>
  <si>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</si>
  <si>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</si>
  <si>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</si>
  <si>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</si>
  <si>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</si>
  <si>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</si>
  <si>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</si>
  <si>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</si>
  <si>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</si>
  <si>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</si>
  <si>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</si>
  <si>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</si>
  <si>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</si>
  <si>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</si>
  <si>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</si>
  <si>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</si>
  <si>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</si>
  <si>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</si>
  <si>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</si>
  <si>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</si>
  <si>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</si>
  <si>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</si>
  <si>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</si>
  <si>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</si>
  <si>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</si>
  <si>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</si>
  <si>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单位：万元</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</si>
  <si>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</si>
  <si>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</si>
  <si>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</si>
  <si>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</si>
  <si>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</si>
  <si>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</si>
  <si>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</si>
  <si>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</si>
  <si>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</si>
  <si>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</si>
  <si>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</si>
  <si>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</si>
  <si>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</si>
  <si>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20199</t>
  </si>
  <si>
    <t>其他一般公共服务支出</t>
  </si>
  <si>
    <t>2019999</t>
  </si>
  <si>
    <t xml:space="preserve">  其他一般公共服务支出</t>
  </si>
  <si>
    <t>206</t>
  </si>
  <si>
    <t>科学技术支出</t>
  </si>
  <si>
    <t>20604</t>
  </si>
  <si>
    <t>技术研究与开发</t>
  </si>
  <si>
    <t>2060499</t>
  </si>
  <si>
    <t xml:space="preserve">  其他技术研究与开发支出</t>
  </si>
  <si>
    <t>207</t>
  </si>
  <si>
    <t>文化旅游体育与传媒支出</t>
  </si>
  <si>
    <t>20701</t>
  </si>
  <si>
    <t>文化和旅游</t>
  </si>
  <si>
    <t>2070199</t>
  </si>
  <si>
    <t xml:space="preserve">  其他文化和旅游支出</t>
  </si>
  <si>
    <t>20709</t>
  </si>
  <si>
    <t>旅游发展基金支出</t>
  </si>
  <si>
    <t>2070904</t>
  </si>
  <si>
    <t xml:space="preserve">  地方旅游开发项目补助</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</si>
  <si>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</si>
  <si>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</si>
  <si>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</si>
  <si>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</si>
  <si>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</si>
  <si>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</si>
  <si>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</si>
  <si>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</si>
  <si>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</si>
  <si>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</si>
  <si>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</si>
  <si>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</si>
  <si>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</si>
  <si>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</si>
  <si>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</si>
  <si>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</si>
  <si>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</si>
  <si>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</si>
  <si>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</si>
  <si>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</si>
  <si>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</si>
  <si>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</si>
  <si>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</si>
  <si>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</si>
  <si>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</si>
  <si>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</si>
  <si>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</si>
  <si>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</si>
  <si>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</si>
  <si>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</si>
  <si>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211</t>
  </si>
  <si>
    <t>节能环保支出</t>
  </si>
  <si>
    <t>21103</t>
  </si>
  <si>
    <t>污染防治</t>
  </si>
  <si>
    <t>2110302</t>
  </si>
  <si>
    <t xml:space="preserve">  水体</t>
  </si>
  <si>
    <t>2110399</t>
  </si>
  <si>
    <t xml:space="preserve">  其他污染防治支出</t>
  </si>
  <si>
    <t>212</t>
  </si>
  <si>
    <t>城乡社区支出</t>
  </si>
  <si>
    <t>21203</t>
  </si>
  <si>
    <t>城乡社区公共设施</t>
  </si>
  <si>
    <t>2120399</t>
  </si>
  <si>
    <t xml:space="preserve">  其他城乡社区公共设施支出</t>
  </si>
  <si>
    <t>21205</t>
  </si>
  <si>
    <t>城乡社区环境卫生</t>
  </si>
  <si>
    <t>2120501</t>
  </si>
  <si>
    <t xml:space="preserve">  城乡社区环境卫生</t>
  </si>
  <si>
    <t>21213</t>
  </si>
  <si>
    <t>城市基础设施配套费安排的支出</t>
  </si>
  <si>
    <t>2121399</t>
  </si>
  <si>
    <t xml:space="preserve">  其他城市基础设施配套费安排的支出</t>
  </si>
  <si>
    <t>21299</t>
  </si>
  <si>
    <t>其他城乡社区支出</t>
  </si>
  <si>
    <t>2129901</t>
  </si>
  <si>
    <t xml:space="preserve">  其他城乡社区支出</t>
  </si>
  <si>
    <t>213</t>
  </si>
  <si>
    <t>农林水支出</t>
  </si>
  <si>
    <t>21367</t>
  </si>
  <si>
    <t>三峡水库库区基金支出</t>
  </si>
  <si>
    <t>2136799</t>
  </si>
  <si>
    <t xml:space="preserve">  其他三峡水库库区基金支出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</si>
  <si>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</si>
  <si>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</si>
  <si>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</si>
  <si>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</si>
  <si>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</si>
  <si>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</si>
  <si>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</si>
  <si>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</si>
  <si>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</si>
  <si>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</si>
  <si>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</si>
  <si>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</si>
  <si>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</si>
  <si>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</si>
  <si>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</si>
  <si>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</si>
  <si>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</si>
  <si>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</si>
  <si>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</si>
  <si>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</si>
  <si>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215</t>
  </si>
  <si>
    <t>资源勘探工业信息等支出</t>
  </si>
  <si>
    <t>21508</t>
  </si>
  <si>
    <t>支持中小企业发展和管理支出</t>
  </si>
  <si>
    <t>2150899</t>
  </si>
  <si>
    <t xml:space="preserve">  其他支持中小企业发展和管理支出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</si>
  <si>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</si>
  <si>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</si>
  <si>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</si>
  <si>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</si>
  <si>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</si>
  <si>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</si>
  <si>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</si>
  <si>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</si>
  <si>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</si>
  <si>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</si>
  <si>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</si>
  <si>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</si>
  <si>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</si>
  <si>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</si>
  <si>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</si>
  <si>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</si>
  <si>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 xml:space="preserve">                          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</si>
  <si>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</si>
  <si>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</si>
  <si>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</si>
  <si>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</si>
  <si>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</si>
  <si>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</si>
  <si>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</si>
  <si>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</si>
  <si>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</si>
  <si>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</si>
  <si>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</si>
  <si>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</si>
  <si>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</si>
  <si>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</si>
  <si>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</si>
  <si>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</si>
  <si>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</si>
  <si>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</si>
  <si>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</si>
  <si>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</si>
  <si>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</si>
  <si>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</si>
  <si>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</si>
  <si>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</si>
  <si>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</si>
  <si>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</si>
  <si>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</si>
  <si>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</si>
  <si>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</si>
  <si>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</si>
  <si>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</si>
  <si>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</si>
  <si>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</si>
  <si>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</si>
  <si>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</si>
  <si>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</si>
  <si>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</si>
  <si>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</si>
  <si>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</si>
  <si>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</si>
  <si>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</si>
  <si>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</si>
  <si>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</si>
  <si>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</si>
  <si>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</si>
  <si>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</si>
  <si>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</si>
  <si>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</si>
  <si>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</si>
  <si>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</si>
  <si>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</si>
  <si>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</si>
  <si>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</si>
  <si>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</si>
  <si>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</si>
  <si>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</si>
  <si>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</si>
  <si>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</si>
  <si>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</si>
  <si>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</si>
  <si>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</si>
  <si>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</si>
  <si>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</si>
  <si>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</si>
  <si>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</si>
  <si>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</si>
  <si>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</si>
  <si>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</si>
  <si>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</si>
  <si>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</si>
  <si>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</si>
  <si>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</si>
  <si>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</si>
  <si>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</si>
  <si>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</si>
  <si>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</si>
  <si>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</si>
  <si>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</si>
  <si>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</si>
  <si>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</si>
  <si>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</si>
  <si>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</si>
  <si>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</si>
  <si>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</si>
  <si>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</si>
  <si>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</si>
  <si>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</si>
  <si>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</si>
  <si>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</si>
  <si>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</si>
  <si>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</si>
  <si>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</si>
  <si>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</si>
  <si>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</si>
  <si>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</si>
  <si>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</si>
  <si>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</si>
  <si>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</si>
  <si>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</si>
  <si>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</si>
  <si>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</si>
  <si>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</si>
  <si>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</si>
  <si>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</si>
  <si>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</si>
  <si>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</si>
  <si>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</si>
  <si>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</si>
  <si>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</si>
  <si>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</si>
  <si>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</si>
  <si>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</si>
  <si>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</si>
  <si>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</si>
  <si>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</si>
  <si>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</si>
  <si>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</si>
  <si>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</si>
  <si>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</si>
  <si>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</si>
  <si>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</si>
  <si>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</si>
  <si>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</si>
  <si>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</si>
  <si>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</si>
  <si>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</si>
  <si>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</si>
  <si>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</si>
  <si>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</si>
  <si>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</si>
  <si>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</si>
  <si>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</si>
  <si>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</si>
  <si>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</si>
  <si>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</si>
  <si>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</si>
  <si>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</si>
  <si>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</si>
  <si>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</si>
  <si>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</si>
  <si>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</si>
  <si>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</si>
  <si>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</si>
  <si>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</si>
  <si>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</si>
  <si>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</si>
  <si>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</si>
  <si>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</si>
  <si>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</si>
  <si>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</si>
  <si>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</si>
  <si>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</si>
  <si>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</si>
  <si>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</si>
  <si>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</si>
  <si>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</si>
  <si>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</si>
  <si>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</si>
  <si>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</si>
  <si>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</si>
  <si>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</si>
  <si>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</si>
  <si>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</si>
  <si>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</si>
  <si>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</si>
  <si>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</si>
  <si>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</si>
  <si>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</si>
  <si>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</si>
  <si>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</si>
  <si>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</si>
  <si>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</si>
  <si>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</si>
  <si>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</si>
  <si>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</si>
  <si>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</si>
  <si>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</si>
  <si>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</si>
  <si>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</si>
  <si>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</si>
  <si>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</si>
  <si>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</si>
  <si>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</si>
  <si>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</si>
  <si>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</si>
  <si>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</si>
  <si>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</si>
  <si>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</si>
  <si>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</si>
  <si>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</si>
  <si>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 xml:space="preserve">                            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</si>
  <si>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</si>
  <si>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</si>
  <si>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</si>
  <si>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</si>
  <si>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</si>
  <si>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</si>
  <si>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</si>
  <si>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</si>
  <si>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</si>
  <si>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</si>
  <si>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</si>
  <si>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</si>
  <si>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</si>
  <si>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</si>
  <si>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</si>
  <si>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</si>
  <si>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</si>
  <si>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</si>
  <si>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</si>
  <si>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</si>
  <si>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</si>
  <si>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</si>
  <si>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</si>
  <si>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</si>
  <si>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</si>
  <si>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</si>
  <si>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</si>
  <si>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</si>
  <si>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</si>
  <si>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</si>
  <si>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</si>
  <si>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</si>
  <si>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</si>
  <si>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</si>
  <si>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</si>
  <si>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</si>
  <si>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</si>
  <si>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</si>
  <si>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</si>
  <si>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</si>
  <si>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</si>
  <si>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</si>
  <si>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</si>
  <si>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</si>
  <si>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</si>
  <si>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</si>
  <si>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</si>
  <si>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</si>
  <si>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</si>
  <si>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</si>
  <si>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</si>
  <si>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</si>
  <si>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</si>
  <si>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</si>
  <si>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</si>
  <si>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</si>
  <si>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r>
      <t>批复表</t>
    </r>
    <r>
      <rPr>
        <sz val="10"/>
        <rFont val="Arial"/>
        <family val="2"/>
      </rPr>
      <t>09</t>
    </r>
    <r>
      <rPr>
        <sz val="10"/>
        <rFont val="宋体"/>
        <family val="0"/>
      </rPr>
      <t>表</t>
    </r>
  </si>
  <si>
    <t>单位：重庆市南滨路建设发展中心</t>
  </si>
  <si>
    <t>金额单位：元</t>
  </si>
  <si>
    <r>
      <t>项</t>
    </r>
    <r>
      <rPr>
        <sz val="16"/>
        <rFont val="Arial"/>
        <family val="2"/>
      </rPr>
      <t xml:space="preserve">             </t>
    </r>
    <r>
      <rPr>
        <sz val="16"/>
        <rFont val="宋体"/>
        <family val="0"/>
      </rPr>
      <t>目</t>
    </r>
  </si>
  <si>
    <t>科目名称</t>
  </si>
  <si>
    <t xml:space="preserve">备注：本单位无相关数据，故本表为空。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</si>
</sst>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54">
    <font>
      <sz val="10"/>
      <name val="Arial"/>
      <family val="2"/>
    </font>
    <font>
      <sz val="11"/>
      <name val="宋体"/>
      <family val="0"/>
    </font>
    <font>
      <sz val="22"/>
      <name val="黑体"/>
      <family val="3"/>
    </font>
    <font>
      <sz val="10"/>
      <name val="宋体"/>
      <family val="0"/>
    </font>
    <font>
      <sz val="16"/>
      <name val="宋体"/>
      <family val="0"/>
    </font>
    <font>
      <sz val="16"/>
      <name val="Arial"/>
      <family val="2"/>
    </font>
    <font>
      <sz val="9"/>
      <name val="宋体"/>
      <family val="0"/>
    </font>
    <font>
      <sz val="22"/>
      <color indexed="63"/>
      <name val="黑体"/>
      <family val="3"/>
    </font>
    <font>
      <sz val="8"/>
      <name val="Tahoma"/>
      <family val="2"/>
    </font>
    <font>
      <sz val="12"/>
      <color indexed="63"/>
      <name val="宋体"/>
      <family val="0"/>
    </font>
    <font>
      <b/>
      <sz val="16"/>
      <name val="宋体"/>
      <family val="0"/>
    </font>
    <font>
      <sz val="14"/>
      <name val="宋体"/>
      <family val="0"/>
    </font>
    <font>
      <b/>
      <sz val="10"/>
      <name val="宋体"/>
      <family val="0"/>
    </font>
    <font>
      <sz val="11"/>
      <color indexed="63"/>
      <name val="宋体"/>
      <family val="0"/>
    </font>
    <font>
      <b/>
      <sz val="14"/>
      <name val="宋体"/>
      <family val="0"/>
    </font>
    <font>
      <b/>
      <sz val="15"/>
      <color indexed="54"/>
      <name val="宋体"/>
      <family val="0"/>
    </font>
    <font>
      <sz val="11"/>
      <color indexed="10"/>
      <name val="宋体"/>
      <family val="0"/>
    </font>
    <font>
      <sz val="11"/>
      <color indexed="42"/>
      <name val="宋体"/>
      <family val="0"/>
    </font>
    <font>
      <sz val="11"/>
      <color indexed="8"/>
      <name val="宋体"/>
      <family val="0"/>
    </font>
    <font>
      <b/>
      <sz val="11"/>
      <color indexed="54"/>
      <name val="宋体"/>
      <family val="0"/>
    </font>
    <font>
      <b/>
      <sz val="11"/>
      <color indexed="9"/>
      <name val="宋体"/>
      <family val="0"/>
    </font>
    <font>
      <b/>
      <sz val="11"/>
      <color indexed="63"/>
      <name val="宋体"/>
      <family val="0"/>
    </font>
    <font>
      <i/>
      <sz val="11"/>
      <color indexed="23"/>
      <name val="宋体"/>
      <family val="0"/>
    </font>
    <font>
      <b/>
      <sz val="13"/>
      <color indexed="54"/>
      <name val="宋体"/>
      <family val="0"/>
    </font>
    <font>
      <u val="single"/>
      <sz val="11"/>
      <color indexed="20"/>
      <name val="宋体"/>
      <family val="0"/>
    </font>
    <font>
      <sz val="11"/>
      <color indexed="16"/>
      <name val="宋体"/>
      <family val="0"/>
    </font>
    <font>
      <sz val="11"/>
      <color indexed="62"/>
      <name val="宋体"/>
      <family val="0"/>
    </font>
    <font>
      <u val="single"/>
      <sz val="11"/>
      <color indexed="12"/>
      <name val="宋体"/>
      <family val="0"/>
    </font>
    <font>
      <b/>
      <sz val="18"/>
      <color indexed="54"/>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8"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98">
    <xf numFmtId="0" fontId="0" fillId="0" borderId="0" xfId="0" applyAlignment="1">
      <alignment/>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xf>
    <xf numFmtId="0" fontId="4" fillId="0" borderId="12" xfId="0" applyFont="1" applyBorder="1" applyAlignment="1">
      <alignment horizontal="center"/>
    </xf>
    <xf numFmtId="0" fontId="0" fillId="0" borderId="12" xfId="0" applyBorder="1" applyAlignment="1">
      <alignment/>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6" fillId="33" borderId="13" xfId="0" applyFont="1" applyFill="1" applyBorder="1" applyAlignment="1">
      <alignment horizontal="left" vertical="center"/>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0" xfId="0" applyFont="1" applyFill="1" applyBorder="1" applyAlignment="1">
      <alignment horizontal="left" vertical="center"/>
    </xf>
    <xf numFmtId="0" fontId="9" fillId="33" borderId="14" xfId="0" applyFont="1" applyFill="1" applyBorder="1" applyAlignment="1">
      <alignment horizontal="right" vertical="center"/>
    </xf>
    <xf numFmtId="0" fontId="9"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right" vertical="center"/>
    </xf>
    <xf numFmtId="0" fontId="10" fillId="34" borderId="18"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18" xfId="0" applyFont="1" applyFill="1" applyBorder="1" applyAlignment="1">
      <alignment horizontal="left" vertical="center" shrinkToFit="1"/>
    </xf>
    <xf numFmtId="0" fontId="4" fillId="34" borderId="19" xfId="0" applyFont="1" applyFill="1" applyBorder="1" applyAlignment="1">
      <alignment horizontal="center" vertical="center" shrinkToFit="1"/>
    </xf>
    <xf numFmtId="0" fontId="10" fillId="34" borderId="19" xfId="0" applyFont="1" applyFill="1" applyBorder="1" applyAlignment="1">
      <alignment horizontal="left" vertical="center" shrinkToFit="1"/>
    </xf>
    <xf numFmtId="4" fontId="4" fillId="34" borderId="19" xfId="0" applyNumberFormat="1" applyFont="1" applyFill="1" applyBorder="1" applyAlignment="1">
      <alignment horizontal="right" vertical="center" shrinkToFit="1"/>
    </xf>
    <xf numFmtId="0" fontId="4" fillId="34" borderId="19" xfId="0" applyFont="1" applyFill="1" applyBorder="1" applyAlignment="1">
      <alignment horizontal="left" vertical="center" shrinkToFit="1"/>
    </xf>
    <xf numFmtId="0" fontId="4" fillId="34" borderId="18" xfId="0" applyFont="1" applyFill="1" applyBorder="1" applyAlignment="1">
      <alignment horizontal="left" vertical="center" shrinkToFit="1"/>
    </xf>
    <xf numFmtId="3" fontId="4" fillId="34" borderId="19" xfId="0" applyNumberFormat="1" applyFont="1" applyFill="1" applyBorder="1" applyAlignment="1">
      <alignment horizontal="right" vertical="center" shrinkToFit="1"/>
    </xf>
    <xf numFmtId="0" fontId="4" fillId="34" borderId="18" xfId="0" applyFont="1" applyFill="1" applyBorder="1" applyAlignment="1">
      <alignment horizontal="left" vertical="center"/>
    </xf>
    <xf numFmtId="4" fontId="4" fillId="34" borderId="19" xfId="0" applyNumberFormat="1" applyFont="1" applyFill="1" applyBorder="1" applyAlignment="1">
      <alignment horizontal="right" vertical="center"/>
    </xf>
    <xf numFmtId="0" fontId="4" fillId="34" borderId="19" xfId="0" applyFont="1" applyFill="1" applyBorder="1" applyAlignment="1">
      <alignment horizontal="left" vertical="center"/>
    </xf>
    <xf numFmtId="4" fontId="11" fillId="34" borderId="19" xfId="0" applyNumberFormat="1" applyFont="1" applyFill="1" applyBorder="1" applyAlignment="1">
      <alignment horizontal="right"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xf numFmtId="0" fontId="3" fillId="33" borderId="0" xfId="0" applyFont="1" applyFill="1" applyBorder="1" applyAlignment="1">
      <alignment horizontal="left" vertical="center" wrapText="1"/>
    </xf>
    <xf numFmtId="0" fontId="3" fillId="0" borderId="0" xfId="0" applyFont="1" applyBorder="1" applyAlignment="1">
      <alignment horizontal="left" vertical="center" wrapText="1"/>
    </xf>
    <xf numFmtId="0" fontId="12" fillId="34" borderId="18" xfId="0" applyFont="1" applyFill="1" applyBorder="1" applyAlignment="1">
      <alignment horizontal="distributed" vertical="center" wrapText="1"/>
    </xf>
    <xf numFmtId="0" fontId="12" fillId="34" borderId="19" xfId="0" applyFont="1" applyFill="1" applyBorder="1" applyAlignment="1">
      <alignment horizontal="distributed" vertical="center" wrapText="1"/>
    </xf>
    <xf numFmtId="0" fontId="12" fillId="34" borderId="19"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wrapText="1"/>
    </xf>
    <xf numFmtId="4" fontId="10" fillId="34" borderId="19" xfId="0" applyNumberFormat="1" applyFont="1" applyFill="1" applyBorder="1" applyAlignment="1">
      <alignment horizontal="right" vertical="center" shrinkToFit="1"/>
    </xf>
    <xf numFmtId="0" fontId="4" fillId="34" borderId="0" xfId="0" applyFont="1" applyFill="1" applyBorder="1" applyAlignment="1">
      <alignment horizontal="left" vertical="center" shrinkToFit="1"/>
    </xf>
    <xf numFmtId="0" fontId="4" fillId="34" borderId="0"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13" fillId="33" borderId="16" xfId="0" applyFont="1" applyFill="1" applyBorder="1" applyAlignment="1">
      <alignment horizontal="center" vertical="center"/>
    </xf>
    <xf numFmtId="0" fontId="12" fillId="34" borderId="20" xfId="0" applyFont="1" applyFill="1" applyBorder="1" applyAlignment="1">
      <alignment horizontal="center" vertical="center" wrapText="1"/>
    </xf>
    <xf numFmtId="0" fontId="11" fillId="34" borderId="18" xfId="0" applyFont="1" applyFill="1" applyBorder="1" applyAlignment="1">
      <alignment horizontal="left" vertical="center" shrinkToFit="1"/>
    </xf>
    <xf numFmtId="0" fontId="11" fillId="34" borderId="19" xfId="0" applyFont="1" applyFill="1" applyBorder="1" applyAlignment="1">
      <alignment horizontal="left" vertical="center" shrinkToFit="1"/>
    </xf>
    <xf numFmtId="4" fontId="11" fillId="34" borderId="19" xfId="0" applyNumberFormat="1" applyFont="1" applyFill="1" applyBorder="1" applyAlignment="1">
      <alignment horizontal="right" vertical="center" shrinkToFit="1"/>
    </xf>
    <xf numFmtId="0" fontId="11" fillId="34" borderId="19" xfId="0" applyFont="1" applyFill="1" applyBorder="1" applyAlignment="1">
      <alignment horizontal="right" vertical="center" shrinkToFit="1"/>
    </xf>
    <xf numFmtId="0" fontId="14" fillId="34" borderId="18" xfId="0" applyFont="1" applyFill="1" applyBorder="1" applyAlignment="1">
      <alignment horizontal="center" vertical="center" shrinkToFit="1"/>
    </xf>
    <xf numFmtId="0" fontId="14" fillId="34" borderId="19" xfId="0" applyFont="1" applyFill="1" applyBorder="1" applyAlignment="1">
      <alignment horizontal="center" vertical="center" shrinkToFit="1"/>
    </xf>
    <xf numFmtId="0" fontId="11" fillId="3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6" fillId="0" borderId="0" xfId="0" applyFont="1" applyBorder="1" applyAlignment="1">
      <alignment horizontal="left" vertical="center"/>
    </xf>
    <xf numFmtId="0" fontId="13" fillId="0" borderId="0" xfId="0" applyFont="1" applyBorder="1" applyAlignment="1">
      <alignment horizontal="center" vertical="center"/>
    </xf>
    <xf numFmtId="0" fontId="6" fillId="0" borderId="14" xfId="0" applyFont="1" applyBorder="1" applyAlignment="1">
      <alignment horizontal="left" vertical="center"/>
    </xf>
    <xf numFmtId="0" fontId="3" fillId="33" borderId="0" xfId="0" applyFont="1" applyFill="1" applyBorder="1" applyAlignment="1">
      <alignment horizontal="left" vertical="center" shrinkToFit="1"/>
    </xf>
    <xf numFmtId="0" fontId="1"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19" xfId="0" applyFont="1" applyFill="1" applyBorder="1" applyAlignment="1">
      <alignment horizontal="center" vertical="center"/>
    </xf>
    <xf numFmtId="0" fontId="4" fillId="34" borderId="19" xfId="0" applyFont="1" applyFill="1" applyBorder="1" applyAlignment="1">
      <alignment horizontal="right" vertical="center" shrinkToFit="1"/>
    </xf>
    <xf numFmtId="0" fontId="3" fillId="34" borderId="0" xfId="0" applyFont="1" applyFill="1" applyBorder="1" applyAlignment="1">
      <alignment horizontal="left" vertical="center"/>
    </xf>
    <xf numFmtId="0" fontId="3" fillId="34" borderId="0" xfId="0" applyFont="1" applyFill="1" applyBorder="1" applyAlignment="1">
      <alignment horizontal="left" vertical="center"/>
    </xf>
    <xf numFmtId="0" fontId="12" fillId="0" borderId="18"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horizontal="center" vertical="center" shrinkToFi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10"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10" fillId="0" borderId="19" xfId="0" applyFont="1" applyFill="1" applyBorder="1" applyAlignment="1">
      <alignment horizontal="left" vertical="center" shrinkToFit="1"/>
    </xf>
    <xf numFmtId="4" fontId="10" fillId="0" borderId="19"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34" borderId="18" xfId="0" applyFont="1" applyFill="1" applyBorder="1" applyAlignment="1">
      <alignment horizontal="center" vertical="center" shrinkToFit="1"/>
    </xf>
    <xf numFmtId="4" fontId="3" fillId="0" borderId="0" xfId="0" applyNumberFormat="1" applyFont="1" applyBorder="1" applyAlignment="1">
      <alignment horizontal="left" vertical="center"/>
    </xf>
    <xf numFmtId="0" fontId="9"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35">
      <selection activeCell="A41" sqref="A41:D41"/>
    </sheetView>
  </sheetViews>
  <sheetFormatPr defaultColWidth="9.140625" defaultRowHeight="12.75"/>
  <cols>
    <col min="1" max="1" width="44.00390625" style="0" customWidth="1"/>
    <col min="2" max="2" width="25.140625" style="0" customWidth="1"/>
    <col min="3" max="3" width="38.8515625" style="0" customWidth="1"/>
    <col min="4" max="4" width="27.140625" style="0" customWidth="1"/>
  </cols>
  <sheetData>
    <row r="1" spans="1:4" ht="27.75" customHeight="1">
      <c r="A1" s="13"/>
      <c r="B1" s="15" t="s">
        <v>0</v>
      </c>
      <c r="C1" s="14"/>
      <c r="D1" s="16"/>
    </row>
    <row r="2" spans="1:4" ht="15" customHeight="1">
      <c r="A2" s="17"/>
      <c r="B2" s="18"/>
      <c r="C2" s="18"/>
      <c r="D2" s="19"/>
    </row>
    <row r="3" spans="1:4" ht="15" customHeight="1">
      <c r="A3" s="17"/>
      <c r="B3" s="18"/>
      <c r="C3" s="18"/>
      <c r="D3" s="19"/>
    </row>
    <row r="4" spans="1:4" ht="15" customHeight="1">
      <c r="A4" s="17"/>
      <c r="B4" s="18"/>
      <c r="C4" s="18"/>
      <c r="D4" s="19"/>
    </row>
    <row r="5" spans="1:4" ht="15" customHeight="1">
      <c r="A5" s="17"/>
      <c r="B5" s="18"/>
      <c r="C5" s="18"/>
      <c r="D5" s="19"/>
    </row>
    <row r="6" spans="1:4" ht="15" customHeight="1">
      <c r="A6" s="17"/>
      <c r="B6" s="18"/>
      <c r="C6" s="18"/>
      <c r="D6" s="19"/>
    </row>
    <row r="7" spans="1:4" ht="15" customHeight="1">
      <c r="A7" s="20"/>
      <c r="B7" s="18"/>
      <c r="C7" s="18"/>
      <c r="D7" s="21" t="s">
        <v>1</v>
      </c>
    </row>
    <row r="8" spans="1:4" ht="15" customHeight="1">
      <c r="A8" s="22" t="s">
        <v>2</v>
      </c>
      <c r="B8" s="24" t="s">
        <v>3</v>
      </c>
      <c r="C8" s="23"/>
      <c r="D8" s="25" t="s">
        <v>4</v>
      </c>
    </row>
    <row r="9" spans="1:4" ht="30" customHeight="1">
      <c r="A9" s="26" t="s">
        <v>5</v>
      </c>
      <c r="B9" s="27" t="s">
        <v>5</v>
      </c>
      <c r="C9" s="27" t="s">
        <v>6</v>
      </c>
      <c r="D9" s="27" t="s">
        <v>6</v>
      </c>
    </row>
    <row r="10" spans="1:4" ht="30" customHeight="1">
      <c r="A10" s="26" t="s">
        <v>7</v>
      </c>
      <c r="B10" s="27" t="s">
        <v>8</v>
      </c>
      <c r="C10" s="27" t="s">
        <v>9</v>
      </c>
      <c r="D10" s="27" t="s">
        <v>8</v>
      </c>
    </row>
    <row r="11" spans="1:4" ht="30" customHeight="1">
      <c r="A11" s="33" t="s">
        <v>10</v>
      </c>
      <c r="B11" s="31">
        <v>44733750.95</v>
      </c>
      <c r="C11" s="32" t="s">
        <v>11</v>
      </c>
      <c r="D11" s="31">
        <v>6812474.13</v>
      </c>
    </row>
    <row r="12" spans="1:4" ht="30" customHeight="1">
      <c r="A12" s="33" t="s">
        <v>12</v>
      </c>
      <c r="B12" s="31">
        <v>467032263.04</v>
      </c>
      <c r="C12" s="32" t="s">
        <v>13</v>
      </c>
      <c r="D12" s="31">
        <v>0</v>
      </c>
    </row>
    <row r="13" spans="1:4" ht="30" customHeight="1">
      <c r="A13" s="33" t="s">
        <v>14</v>
      </c>
      <c r="B13" s="31">
        <v>0</v>
      </c>
      <c r="C13" s="32" t="s">
        <v>15</v>
      </c>
      <c r="D13" s="31">
        <v>0</v>
      </c>
    </row>
    <row r="14" spans="1:4" ht="30" customHeight="1">
      <c r="A14" s="33" t="s">
        <v>16</v>
      </c>
      <c r="B14" s="31">
        <v>0</v>
      </c>
      <c r="C14" s="32" t="s">
        <v>17</v>
      </c>
      <c r="D14" s="31">
        <v>0</v>
      </c>
    </row>
    <row r="15" spans="1:4" ht="30" customHeight="1">
      <c r="A15" s="33" t="s">
        <v>18</v>
      </c>
      <c r="B15" s="31">
        <v>0</v>
      </c>
      <c r="C15" s="32" t="s">
        <v>19</v>
      </c>
      <c r="D15" s="31">
        <v>0</v>
      </c>
    </row>
    <row r="16" spans="1:4" ht="30" customHeight="1">
      <c r="A16" s="33" t="s">
        <v>20</v>
      </c>
      <c r="B16" s="31">
        <v>0</v>
      </c>
      <c r="C16" s="32" t="s">
        <v>21</v>
      </c>
      <c r="D16" s="31">
        <v>439300</v>
      </c>
    </row>
    <row r="17" spans="1:4" ht="30" customHeight="1">
      <c r="A17" s="35" t="s">
        <v>22</v>
      </c>
      <c r="B17" s="31">
        <v>0</v>
      </c>
      <c r="C17" s="32" t="s">
        <v>23</v>
      </c>
      <c r="D17" s="31">
        <v>1056200</v>
      </c>
    </row>
    <row r="18" spans="1:4" ht="30" customHeight="1">
      <c r="A18" s="35" t="s">
        <v>24</v>
      </c>
      <c r="B18" s="31">
        <v>0</v>
      </c>
      <c r="C18" s="32" t="s">
        <v>25</v>
      </c>
      <c r="D18" s="31">
        <v>694900</v>
      </c>
    </row>
    <row r="19" spans="1:4" ht="30" customHeight="1">
      <c r="A19" s="33"/>
      <c r="B19" s="75"/>
      <c r="C19" s="32" t="s">
        <v>26</v>
      </c>
      <c r="D19" s="31">
        <v>269700</v>
      </c>
    </row>
    <row r="20" spans="1:4" ht="30" customHeight="1">
      <c r="A20" s="33"/>
      <c r="B20" s="75"/>
      <c r="C20" s="32" t="s">
        <v>27</v>
      </c>
      <c r="D20" s="31">
        <v>1793897.65</v>
      </c>
    </row>
    <row r="21" spans="1:4" ht="30" customHeight="1">
      <c r="A21" s="33"/>
      <c r="B21" s="75"/>
      <c r="C21" s="32" t="s">
        <v>28</v>
      </c>
      <c r="D21" s="31">
        <v>36335216.34</v>
      </c>
    </row>
    <row r="22" spans="1:4" ht="30" customHeight="1">
      <c r="A22" s="33"/>
      <c r="B22" s="75"/>
      <c r="C22" s="32" t="s">
        <v>29</v>
      </c>
      <c r="D22" s="31">
        <v>100000</v>
      </c>
    </row>
    <row r="23" spans="1:4" ht="30" customHeight="1">
      <c r="A23" s="33"/>
      <c r="B23" s="75"/>
      <c r="C23" s="32" t="s">
        <v>30</v>
      </c>
      <c r="D23" s="31">
        <v>0</v>
      </c>
    </row>
    <row r="24" spans="1:4" ht="30" customHeight="1">
      <c r="A24" s="33"/>
      <c r="B24" s="75"/>
      <c r="C24" s="32" t="s">
        <v>31</v>
      </c>
      <c r="D24" s="31">
        <v>32500000</v>
      </c>
    </row>
    <row r="25" spans="1:4" ht="30" customHeight="1">
      <c r="A25" s="33"/>
      <c r="B25" s="75"/>
      <c r="C25" s="32" t="s">
        <v>32</v>
      </c>
      <c r="D25" s="31">
        <v>0</v>
      </c>
    </row>
    <row r="26" spans="1:4" ht="30" customHeight="1">
      <c r="A26" s="33"/>
      <c r="B26" s="75"/>
      <c r="C26" s="32" t="s">
        <v>33</v>
      </c>
      <c r="D26" s="31">
        <v>0</v>
      </c>
    </row>
    <row r="27" spans="1:4" ht="30" customHeight="1">
      <c r="A27" s="33"/>
      <c r="B27" s="75"/>
      <c r="C27" s="32" t="s">
        <v>34</v>
      </c>
      <c r="D27" s="31">
        <v>0</v>
      </c>
    </row>
    <row r="28" spans="1:4" ht="30" customHeight="1">
      <c r="A28" s="33"/>
      <c r="B28" s="75"/>
      <c r="C28" s="32" t="s">
        <v>35</v>
      </c>
      <c r="D28" s="31">
        <v>0</v>
      </c>
    </row>
    <row r="29" spans="1:4" ht="30" customHeight="1">
      <c r="A29" s="33"/>
      <c r="B29" s="75"/>
      <c r="C29" s="32" t="s">
        <v>36</v>
      </c>
      <c r="D29" s="31">
        <v>252100</v>
      </c>
    </row>
    <row r="30" spans="1:4" ht="30" customHeight="1">
      <c r="A30" s="33"/>
      <c r="B30" s="75"/>
      <c r="C30" s="32" t="s">
        <v>37</v>
      </c>
      <c r="D30" s="31">
        <v>0</v>
      </c>
    </row>
    <row r="31" spans="1:4" ht="30" customHeight="1">
      <c r="A31" s="33"/>
      <c r="B31" s="75"/>
      <c r="C31" s="32" t="s">
        <v>38</v>
      </c>
      <c r="D31" s="31">
        <v>0</v>
      </c>
    </row>
    <row r="32" spans="1:4" ht="30" customHeight="1">
      <c r="A32" s="33"/>
      <c r="B32" s="75"/>
      <c r="C32" s="32" t="s">
        <v>39</v>
      </c>
      <c r="D32" s="31">
        <v>0</v>
      </c>
    </row>
    <row r="33" spans="1:4" ht="30" customHeight="1">
      <c r="A33" s="33"/>
      <c r="B33" s="75"/>
      <c r="C33" s="32" t="s">
        <v>40</v>
      </c>
      <c r="D33" s="31">
        <v>421393185.98</v>
      </c>
    </row>
    <row r="34" spans="1:4" ht="30" customHeight="1">
      <c r="A34" s="33"/>
      <c r="B34" s="75"/>
      <c r="C34" s="32" t="s">
        <v>41</v>
      </c>
      <c r="D34" s="31">
        <v>0</v>
      </c>
    </row>
    <row r="35" spans="1:4" ht="30" customHeight="1">
      <c r="A35" s="26"/>
      <c r="B35" s="75"/>
      <c r="C35" s="32" t="s">
        <v>42</v>
      </c>
      <c r="D35" s="31">
        <v>0</v>
      </c>
    </row>
    <row r="36" spans="1:4" ht="30" customHeight="1">
      <c r="A36" s="95"/>
      <c r="B36" s="75"/>
      <c r="C36" s="29" t="s">
        <v>43</v>
      </c>
      <c r="D36" s="31">
        <v>0</v>
      </c>
    </row>
    <row r="37" spans="1:4" ht="30" customHeight="1">
      <c r="A37" s="26" t="s">
        <v>44</v>
      </c>
      <c r="B37" s="31">
        <f>SUM(B11:B36)</f>
        <v>511766013.99</v>
      </c>
      <c r="C37" s="27" t="s">
        <v>45</v>
      </c>
      <c r="D37" s="31">
        <f>SUM(D11:D36)</f>
        <v>501646974.1</v>
      </c>
    </row>
    <row r="38" spans="1:4" ht="30" customHeight="1">
      <c r="A38" s="95" t="s">
        <v>46</v>
      </c>
      <c r="B38" s="31">
        <v>0</v>
      </c>
      <c r="C38" s="29" t="s">
        <v>47</v>
      </c>
      <c r="D38" s="31">
        <v>0</v>
      </c>
    </row>
    <row r="39" spans="1:4" ht="30" customHeight="1">
      <c r="A39" s="95" t="s">
        <v>48</v>
      </c>
      <c r="B39" s="31">
        <v>33487774.13</v>
      </c>
      <c r="C39" s="29" t="s">
        <v>49</v>
      </c>
      <c r="D39" s="31">
        <v>43606814.02</v>
      </c>
    </row>
    <row r="40" spans="1:4" ht="30" customHeight="1">
      <c r="A40" s="26" t="s">
        <v>50</v>
      </c>
      <c r="B40" s="31">
        <f>SUM(B37:B39)</f>
        <v>545253788.12</v>
      </c>
      <c r="C40" s="27" t="s">
        <v>50</v>
      </c>
      <c r="D40" s="31">
        <f>SUM(D37:D39)</f>
        <v>545253788.12</v>
      </c>
    </row>
    <row r="41" spans="1:4" ht="15" customHeight="1">
      <c r="A41" s="39" t="s">
        <v>51</v>
      </c>
      <c r="B41" s="96" t="s">
        <v>51</v>
      </c>
      <c r="C41" s="40" t="s">
        <v>51</v>
      </c>
      <c r="D41" s="96" t="s">
        <v>51</v>
      </c>
    </row>
    <row r="42" spans="1:4" ht="15" customHeight="1">
      <c r="A42" s="20"/>
      <c r="B42" s="97"/>
      <c r="C42" s="64"/>
      <c r="D42" s="6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paperSize="9" scale="6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60"/>
  <sheetViews>
    <sheetView workbookViewId="0" topLeftCell="A71">
      <selection activeCell="E12" sqref="E12:E19"/>
    </sheetView>
  </sheetViews>
  <sheetFormatPr defaultColWidth="9.140625" defaultRowHeight="12.75"/>
  <cols>
    <col min="1" max="3" width="3.421875" style="0" customWidth="1"/>
    <col min="4" max="4" width="51.28125" style="0" customWidth="1"/>
    <col min="5" max="12" width="17.140625" style="0" customWidth="1"/>
  </cols>
  <sheetData>
    <row r="1" spans="1:12" ht="27.75" customHeight="1">
      <c r="A1" s="13"/>
      <c r="B1" s="14"/>
      <c r="C1" s="14"/>
      <c r="D1" s="14"/>
      <c r="E1" s="14"/>
      <c r="F1" s="15" t="s">
        <v>52</v>
      </c>
      <c r="G1" s="14"/>
      <c r="H1" s="14"/>
      <c r="I1" s="14"/>
      <c r="J1" s="14"/>
      <c r="K1" s="14"/>
      <c r="L1" s="16"/>
    </row>
    <row r="2" spans="1:12" ht="15" customHeight="1">
      <c r="A2" s="17"/>
      <c r="B2" s="18"/>
      <c r="C2" s="18"/>
      <c r="D2" s="18"/>
      <c r="E2" s="18"/>
      <c r="F2" s="18"/>
      <c r="G2" s="18"/>
      <c r="H2" s="18"/>
      <c r="I2" s="18"/>
      <c r="J2" s="18"/>
      <c r="K2" s="18"/>
      <c r="L2" s="19"/>
    </row>
    <row r="3" spans="1:12" ht="15" customHeight="1">
      <c r="A3" s="17"/>
      <c r="B3" s="18"/>
      <c r="C3" s="18"/>
      <c r="D3" s="18"/>
      <c r="E3" s="18"/>
      <c r="F3" s="18"/>
      <c r="G3" s="18"/>
      <c r="H3" s="18"/>
      <c r="I3" s="18"/>
      <c r="J3" s="18"/>
      <c r="K3" s="18"/>
      <c r="L3" s="19"/>
    </row>
    <row r="4" spans="1:12" ht="15" customHeight="1">
      <c r="A4" s="17"/>
      <c r="B4" s="18"/>
      <c r="C4" s="18"/>
      <c r="D4" s="18"/>
      <c r="E4" s="18"/>
      <c r="F4" s="18"/>
      <c r="G4" s="18"/>
      <c r="H4" s="18"/>
      <c r="I4" s="18"/>
      <c r="J4" s="18"/>
      <c r="K4" s="18"/>
      <c r="L4" s="19"/>
    </row>
    <row r="5" spans="1:12" ht="15" customHeight="1">
      <c r="A5" s="20"/>
      <c r="B5" s="18"/>
      <c r="C5" s="18"/>
      <c r="D5" s="18"/>
      <c r="E5" s="18"/>
      <c r="F5" s="18"/>
      <c r="G5" s="18"/>
      <c r="H5" s="18"/>
      <c r="I5" s="18"/>
      <c r="J5" s="18"/>
      <c r="K5" s="18"/>
      <c r="L5" s="21" t="s">
        <v>53</v>
      </c>
    </row>
    <row r="6" spans="1:12" ht="15" customHeight="1">
      <c r="A6" s="22" t="s">
        <v>2</v>
      </c>
      <c r="B6" s="23"/>
      <c r="C6" s="23"/>
      <c r="D6" s="23"/>
      <c r="E6" s="23"/>
      <c r="F6" s="24" t="s">
        <v>3</v>
      </c>
      <c r="G6" s="23"/>
      <c r="H6" s="23"/>
      <c r="I6" s="23"/>
      <c r="J6" s="23"/>
      <c r="K6" s="23"/>
      <c r="L6" s="25" t="s">
        <v>54</v>
      </c>
    </row>
    <row r="7" spans="1:12" ht="15" customHeight="1">
      <c r="A7" s="78" t="s">
        <v>7</v>
      </c>
      <c r="B7" s="79" t="s">
        <v>7</v>
      </c>
      <c r="C7" s="79" t="s">
        <v>7</v>
      </c>
      <c r="D7" s="79" t="s">
        <v>7</v>
      </c>
      <c r="E7" s="80" t="s">
        <v>44</v>
      </c>
      <c r="F7" s="80" t="s">
        <v>55</v>
      </c>
      <c r="G7" s="80" t="s">
        <v>56</v>
      </c>
      <c r="H7" s="80" t="s">
        <v>57</v>
      </c>
      <c r="I7" s="82" t="s">
        <v>57</v>
      </c>
      <c r="J7" s="80" t="s">
        <v>58</v>
      </c>
      <c r="K7" s="80" t="s">
        <v>59</v>
      </c>
      <c r="L7" s="80" t="s">
        <v>60</v>
      </c>
    </row>
    <row r="8" spans="1:12" ht="15" customHeight="1">
      <c r="A8" s="81" t="s">
        <v>61</v>
      </c>
      <c r="B8" s="82" t="s">
        <v>61</v>
      </c>
      <c r="C8" s="82" t="s">
        <v>61</v>
      </c>
      <c r="D8" s="83" t="s">
        <v>62</v>
      </c>
      <c r="E8" s="82" t="s">
        <v>44</v>
      </c>
      <c r="F8" s="82" t="s">
        <v>55</v>
      </c>
      <c r="G8" s="82" t="s">
        <v>56</v>
      </c>
      <c r="H8" s="82" t="s">
        <v>57</v>
      </c>
      <c r="I8" s="82" t="s">
        <v>57</v>
      </c>
      <c r="J8" s="82" t="s">
        <v>58</v>
      </c>
      <c r="K8" s="82" t="s">
        <v>59</v>
      </c>
      <c r="L8" s="82" t="s">
        <v>60</v>
      </c>
    </row>
    <row r="9" spans="1:12" ht="15" customHeight="1">
      <c r="A9" s="84" t="s">
        <v>61</v>
      </c>
      <c r="B9" s="82" t="s">
        <v>61</v>
      </c>
      <c r="C9" s="82" t="s">
        <v>61</v>
      </c>
      <c r="D9" s="85" t="s">
        <v>62</v>
      </c>
      <c r="E9" s="82" t="s">
        <v>44</v>
      </c>
      <c r="F9" s="82" t="s">
        <v>55</v>
      </c>
      <c r="G9" s="82" t="s">
        <v>56</v>
      </c>
      <c r="H9" s="80" t="s">
        <v>63</v>
      </c>
      <c r="I9" s="80" t="s">
        <v>64</v>
      </c>
      <c r="J9" s="82" t="s">
        <v>58</v>
      </c>
      <c r="K9" s="82" t="s">
        <v>59</v>
      </c>
      <c r="L9" s="82" t="s">
        <v>60</v>
      </c>
    </row>
    <row r="10" spans="1:12" ht="15" customHeight="1">
      <c r="A10" s="84" t="s">
        <v>61</v>
      </c>
      <c r="B10" s="82" t="s">
        <v>61</v>
      </c>
      <c r="C10" s="82" t="s">
        <v>61</v>
      </c>
      <c r="D10" s="85" t="s">
        <v>62</v>
      </c>
      <c r="E10" s="82" t="s">
        <v>44</v>
      </c>
      <c r="F10" s="82" t="s">
        <v>55</v>
      </c>
      <c r="G10" s="82" t="s">
        <v>56</v>
      </c>
      <c r="H10" s="82" t="s">
        <v>63</v>
      </c>
      <c r="I10" s="82" t="s">
        <v>64</v>
      </c>
      <c r="J10" s="82" t="s">
        <v>58</v>
      </c>
      <c r="K10" s="82" t="s">
        <v>59</v>
      </c>
      <c r="L10" s="82" t="s">
        <v>60</v>
      </c>
    </row>
    <row r="11" spans="1:12" ht="30" customHeight="1">
      <c r="A11" s="86" t="s">
        <v>65</v>
      </c>
      <c r="B11" s="87" t="s">
        <v>65</v>
      </c>
      <c r="C11" s="87" t="s">
        <v>65</v>
      </c>
      <c r="D11" s="87" t="s">
        <v>65</v>
      </c>
      <c r="E11" s="88">
        <f>E12+E15+E18+E23+E32+E38+E42+E54+E57+E51</f>
        <v>511766013.99</v>
      </c>
      <c r="F11" s="88">
        <f>F12+F15+F18+F23+F32+F38+F42+F54+F57+F51</f>
        <v>511766013.99</v>
      </c>
      <c r="G11" s="88">
        <v>0</v>
      </c>
      <c r="H11" s="88">
        <v>0</v>
      </c>
      <c r="I11" s="88">
        <v>0</v>
      </c>
      <c r="J11" s="88">
        <v>0</v>
      </c>
      <c r="K11" s="88">
        <v>0</v>
      </c>
      <c r="L11" s="88">
        <v>0</v>
      </c>
    </row>
    <row r="12" spans="1:12" ht="30" customHeight="1">
      <c r="A12" s="89" t="s">
        <v>66</v>
      </c>
      <c r="B12" s="90" t="s">
        <v>66</v>
      </c>
      <c r="C12" s="90" t="s">
        <v>66</v>
      </c>
      <c r="D12" s="91" t="s">
        <v>67</v>
      </c>
      <c r="E12" s="92">
        <v>5824700</v>
      </c>
      <c r="F12" s="92">
        <v>5824700</v>
      </c>
      <c r="G12" s="92">
        <v>0</v>
      </c>
      <c r="H12" s="92">
        <v>0</v>
      </c>
      <c r="I12" s="92">
        <v>0</v>
      </c>
      <c r="J12" s="92">
        <v>0</v>
      </c>
      <c r="K12" s="92">
        <v>0</v>
      </c>
      <c r="L12" s="92">
        <v>0</v>
      </c>
    </row>
    <row r="13" spans="1:12" ht="30" customHeight="1">
      <c r="A13" s="89" t="s">
        <v>68</v>
      </c>
      <c r="B13" s="90" t="s">
        <v>68</v>
      </c>
      <c r="C13" s="90" t="s">
        <v>68</v>
      </c>
      <c r="D13" s="91" t="s">
        <v>69</v>
      </c>
      <c r="E13" s="92">
        <v>5824700</v>
      </c>
      <c r="F13" s="92">
        <v>5824700</v>
      </c>
      <c r="G13" s="92">
        <v>0</v>
      </c>
      <c r="H13" s="92">
        <v>0</v>
      </c>
      <c r="I13" s="92">
        <v>0</v>
      </c>
      <c r="J13" s="92">
        <v>0</v>
      </c>
      <c r="K13" s="92">
        <v>0</v>
      </c>
      <c r="L13" s="92">
        <v>0</v>
      </c>
    </row>
    <row r="14" spans="1:12" ht="30" customHeight="1">
      <c r="A14" s="93" t="s">
        <v>70</v>
      </c>
      <c r="B14" s="90" t="s">
        <v>70</v>
      </c>
      <c r="C14" s="90" t="s">
        <v>70</v>
      </c>
      <c r="D14" s="94" t="s">
        <v>71</v>
      </c>
      <c r="E14" s="92">
        <v>5824700</v>
      </c>
      <c r="F14" s="92">
        <v>5824700</v>
      </c>
      <c r="G14" s="88">
        <v>0</v>
      </c>
      <c r="H14" s="88">
        <v>0</v>
      </c>
      <c r="I14" s="88">
        <v>0</v>
      </c>
      <c r="J14" s="88">
        <v>0</v>
      </c>
      <c r="K14" s="88">
        <v>0</v>
      </c>
      <c r="L14" s="88">
        <v>0</v>
      </c>
    </row>
    <row r="15" spans="1:12" ht="30" customHeight="1">
      <c r="A15" s="89" t="s">
        <v>72</v>
      </c>
      <c r="B15" s="90" t="s">
        <v>72</v>
      </c>
      <c r="C15" s="90" t="s">
        <v>72</v>
      </c>
      <c r="D15" s="91" t="s">
        <v>73</v>
      </c>
      <c r="E15" s="92">
        <v>439300</v>
      </c>
      <c r="F15" s="92">
        <v>439300</v>
      </c>
      <c r="G15" s="92">
        <v>0</v>
      </c>
      <c r="H15" s="92">
        <v>0</v>
      </c>
      <c r="I15" s="92">
        <v>0</v>
      </c>
      <c r="J15" s="92">
        <v>0</v>
      </c>
      <c r="K15" s="92">
        <v>0</v>
      </c>
      <c r="L15" s="92">
        <v>0</v>
      </c>
    </row>
    <row r="16" spans="1:12" ht="30" customHeight="1">
      <c r="A16" s="89" t="s">
        <v>74</v>
      </c>
      <c r="B16" s="90" t="s">
        <v>74</v>
      </c>
      <c r="C16" s="90" t="s">
        <v>74</v>
      </c>
      <c r="D16" s="91" t="s">
        <v>75</v>
      </c>
      <c r="E16" s="92">
        <v>439300</v>
      </c>
      <c r="F16" s="92">
        <v>439300</v>
      </c>
      <c r="G16" s="92">
        <v>0</v>
      </c>
      <c r="H16" s="92">
        <v>0</v>
      </c>
      <c r="I16" s="92">
        <v>0</v>
      </c>
      <c r="J16" s="92">
        <v>0</v>
      </c>
      <c r="K16" s="92">
        <v>0</v>
      </c>
      <c r="L16" s="92">
        <v>0</v>
      </c>
    </row>
    <row r="17" spans="1:12" ht="30" customHeight="1">
      <c r="A17" s="93" t="s">
        <v>76</v>
      </c>
      <c r="B17" s="90" t="s">
        <v>76</v>
      </c>
      <c r="C17" s="90" t="s">
        <v>76</v>
      </c>
      <c r="D17" s="94" t="s">
        <v>77</v>
      </c>
      <c r="E17" s="92">
        <v>439300</v>
      </c>
      <c r="F17" s="92">
        <v>439300</v>
      </c>
      <c r="G17" s="88">
        <v>0</v>
      </c>
      <c r="H17" s="88">
        <v>0</v>
      </c>
      <c r="I17" s="88">
        <v>0</v>
      </c>
      <c r="J17" s="88">
        <v>0</v>
      </c>
      <c r="K17" s="88">
        <v>0</v>
      </c>
      <c r="L17" s="88">
        <v>0</v>
      </c>
    </row>
    <row r="18" spans="1:12" ht="30" customHeight="1">
      <c r="A18" s="89" t="s">
        <v>78</v>
      </c>
      <c r="B18" s="90" t="s">
        <v>78</v>
      </c>
      <c r="C18" s="90" t="s">
        <v>78</v>
      </c>
      <c r="D18" s="91" t="s">
        <v>79</v>
      </c>
      <c r="E18" s="92">
        <v>1056200</v>
      </c>
      <c r="F18" s="92">
        <v>1056200</v>
      </c>
      <c r="G18" s="92">
        <v>0</v>
      </c>
      <c r="H18" s="92">
        <v>0</v>
      </c>
      <c r="I18" s="92">
        <v>0</v>
      </c>
      <c r="J18" s="92">
        <v>0</v>
      </c>
      <c r="K18" s="92">
        <v>0</v>
      </c>
      <c r="L18" s="92">
        <v>0</v>
      </c>
    </row>
    <row r="19" spans="1:12" ht="30" customHeight="1">
      <c r="A19" s="89" t="s">
        <v>80</v>
      </c>
      <c r="B19" s="90" t="s">
        <v>80</v>
      </c>
      <c r="C19" s="90" t="s">
        <v>80</v>
      </c>
      <c r="D19" s="91" t="s">
        <v>81</v>
      </c>
      <c r="E19" s="92">
        <v>1000000</v>
      </c>
      <c r="F19" s="92">
        <v>1000000</v>
      </c>
      <c r="G19" s="92">
        <v>0</v>
      </c>
      <c r="H19" s="92">
        <v>0</v>
      </c>
      <c r="I19" s="92">
        <v>0</v>
      </c>
      <c r="J19" s="92">
        <v>0</v>
      </c>
      <c r="K19" s="92">
        <v>0</v>
      </c>
      <c r="L19" s="92">
        <v>0</v>
      </c>
    </row>
    <row r="20" spans="1:12" ht="30" customHeight="1">
      <c r="A20" s="93" t="s">
        <v>82</v>
      </c>
      <c r="B20" s="90" t="s">
        <v>82</v>
      </c>
      <c r="C20" s="90" t="s">
        <v>82</v>
      </c>
      <c r="D20" s="94" t="s">
        <v>83</v>
      </c>
      <c r="E20" s="88">
        <v>1000000</v>
      </c>
      <c r="F20" s="88">
        <v>1000000</v>
      </c>
      <c r="G20" s="88">
        <v>0</v>
      </c>
      <c r="H20" s="88">
        <v>0</v>
      </c>
      <c r="I20" s="88">
        <v>0</v>
      </c>
      <c r="J20" s="88">
        <v>0</v>
      </c>
      <c r="K20" s="88">
        <v>0</v>
      </c>
      <c r="L20" s="88">
        <v>0</v>
      </c>
    </row>
    <row r="21" spans="1:12" ht="30" customHeight="1">
      <c r="A21" s="89" t="s">
        <v>84</v>
      </c>
      <c r="B21" s="90" t="s">
        <v>84</v>
      </c>
      <c r="C21" s="90" t="s">
        <v>84</v>
      </c>
      <c r="D21" s="91" t="s">
        <v>85</v>
      </c>
      <c r="E21" s="92">
        <v>56200</v>
      </c>
      <c r="F21" s="92">
        <v>56200</v>
      </c>
      <c r="G21" s="92">
        <v>0</v>
      </c>
      <c r="H21" s="92">
        <v>0</v>
      </c>
      <c r="I21" s="92">
        <v>0</v>
      </c>
      <c r="J21" s="92">
        <v>0</v>
      </c>
      <c r="K21" s="92">
        <v>0</v>
      </c>
      <c r="L21" s="92">
        <v>0</v>
      </c>
    </row>
    <row r="22" spans="1:12" ht="30" customHeight="1">
      <c r="A22" s="93" t="s">
        <v>86</v>
      </c>
      <c r="B22" s="90" t="s">
        <v>86</v>
      </c>
      <c r="C22" s="90" t="s">
        <v>86</v>
      </c>
      <c r="D22" s="94" t="s">
        <v>87</v>
      </c>
      <c r="E22" s="88">
        <v>56200</v>
      </c>
      <c r="F22" s="88">
        <v>56200</v>
      </c>
      <c r="G22" s="88">
        <v>0</v>
      </c>
      <c r="H22" s="88">
        <v>0</v>
      </c>
      <c r="I22" s="88">
        <v>0</v>
      </c>
      <c r="J22" s="88">
        <v>0</v>
      </c>
      <c r="K22" s="88">
        <v>0</v>
      </c>
      <c r="L22" s="88">
        <v>0</v>
      </c>
    </row>
    <row r="23" spans="1:12" ht="30" customHeight="1">
      <c r="A23" s="89" t="s">
        <v>88</v>
      </c>
      <c r="B23" s="90" t="s">
        <v>88</v>
      </c>
      <c r="C23" s="90" t="s">
        <v>88</v>
      </c>
      <c r="D23" s="91" t="s">
        <v>89</v>
      </c>
      <c r="E23" s="92">
        <v>694900</v>
      </c>
      <c r="F23" s="92">
        <v>694900</v>
      </c>
      <c r="G23" s="92">
        <v>0</v>
      </c>
      <c r="H23" s="92">
        <v>0</v>
      </c>
      <c r="I23" s="92">
        <v>0</v>
      </c>
      <c r="J23" s="92">
        <v>0</v>
      </c>
      <c r="K23" s="92">
        <v>0</v>
      </c>
      <c r="L23" s="92">
        <v>0</v>
      </c>
    </row>
    <row r="24" spans="1:12" ht="30" customHeight="1">
      <c r="A24" s="89" t="s">
        <v>90</v>
      </c>
      <c r="B24" s="90" t="s">
        <v>90</v>
      </c>
      <c r="C24" s="90" t="s">
        <v>90</v>
      </c>
      <c r="D24" s="91" t="s">
        <v>91</v>
      </c>
      <c r="E24" s="92">
        <v>584400</v>
      </c>
      <c r="F24" s="92">
        <v>584400</v>
      </c>
      <c r="G24" s="92">
        <v>0</v>
      </c>
      <c r="H24" s="92">
        <v>0</v>
      </c>
      <c r="I24" s="92">
        <v>0</v>
      </c>
      <c r="J24" s="92">
        <v>0</v>
      </c>
      <c r="K24" s="92">
        <v>0</v>
      </c>
      <c r="L24" s="92">
        <v>0</v>
      </c>
    </row>
    <row r="25" spans="1:12" ht="30" customHeight="1">
      <c r="A25" s="93" t="s">
        <v>92</v>
      </c>
      <c r="B25" s="90" t="s">
        <v>92</v>
      </c>
      <c r="C25" s="90" t="s">
        <v>92</v>
      </c>
      <c r="D25" s="94" t="s">
        <v>93</v>
      </c>
      <c r="E25" s="88">
        <v>80000</v>
      </c>
      <c r="F25" s="88">
        <v>80000</v>
      </c>
      <c r="G25" s="88">
        <v>0</v>
      </c>
      <c r="H25" s="88">
        <v>0</v>
      </c>
      <c r="I25" s="88">
        <v>0</v>
      </c>
      <c r="J25" s="88">
        <v>0</v>
      </c>
      <c r="K25" s="88">
        <v>0</v>
      </c>
      <c r="L25" s="88">
        <v>0</v>
      </c>
    </row>
    <row r="26" spans="1:12" ht="30" customHeight="1">
      <c r="A26" s="93" t="s">
        <v>94</v>
      </c>
      <c r="B26" s="90" t="s">
        <v>94</v>
      </c>
      <c r="C26" s="90" t="s">
        <v>94</v>
      </c>
      <c r="D26" s="94" t="s">
        <v>95</v>
      </c>
      <c r="E26" s="88">
        <v>336300</v>
      </c>
      <c r="F26" s="88">
        <v>336300</v>
      </c>
      <c r="G26" s="88">
        <v>0</v>
      </c>
      <c r="H26" s="88">
        <v>0</v>
      </c>
      <c r="I26" s="88">
        <v>0</v>
      </c>
      <c r="J26" s="88">
        <v>0</v>
      </c>
      <c r="K26" s="88">
        <v>0</v>
      </c>
      <c r="L26" s="88">
        <v>0</v>
      </c>
    </row>
    <row r="27" spans="1:12" ht="30" customHeight="1">
      <c r="A27" s="93" t="s">
        <v>96</v>
      </c>
      <c r="B27" s="90" t="s">
        <v>96</v>
      </c>
      <c r="C27" s="90" t="s">
        <v>96</v>
      </c>
      <c r="D27" s="94" t="s">
        <v>97</v>
      </c>
      <c r="E27" s="88">
        <v>168100</v>
      </c>
      <c r="F27" s="88">
        <v>168100</v>
      </c>
      <c r="G27" s="88">
        <v>0</v>
      </c>
      <c r="H27" s="88">
        <v>0</v>
      </c>
      <c r="I27" s="88">
        <v>0</v>
      </c>
      <c r="J27" s="88">
        <v>0</v>
      </c>
      <c r="K27" s="88">
        <v>0</v>
      </c>
      <c r="L27" s="88">
        <v>0</v>
      </c>
    </row>
    <row r="28" spans="1:12" ht="30" customHeight="1">
      <c r="A28" s="89" t="s">
        <v>98</v>
      </c>
      <c r="B28" s="90" t="s">
        <v>98</v>
      </c>
      <c r="C28" s="90" t="s">
        <v>98</v>
      </c>
      <c r="D28" s="91" t="s">
        <v>99</v>
      </c>
      <c r="E28" s="92">
        <v>100000</v>
      </c>
      <c r="F28" s="92">
        <v>100000</v>
      </c>
      <c r="G28" s="92">
        <v>0</v>
      </c>
      <c r="H28" s="92">
        <v>0</v>
      </c>
      <c r="I28" s="92">
        <v>0</v>
      </c>
      <c r="J28" s="92">
        <v>0</v>
      </c>
      <c r="K28" s="92">
        <v>0</v>
      </c>
      <c r="L28" s="92">
        <v>0</v>
      </c>
    </row>
    <row r="29" spans="1:12" ht="30" customHeight="1">
      <c r="A29" s="93" t="s">
        <v>100</v>
      </c>
      <c r="B29" s="90" t="s">
        <v>100</v>
      </c>
      <c r="C29" s="90" t="s">
        <v>100</v>
      </c>
      <c r="D29" s="94" t="s">
        <v>101</v>
      </c>
      <c r="E29" s="88">
        <v>100000</v>
      </c>
      <c r="F29" s="88">
        <v>100000</v>
      </c>
      <c r="G29" s="88">
        <v>0</v>
      </c>
      <c r="H29" s="88">
        <v>0</v>
      </c>
      <c r="I29" s="88">
        <v>0</v>
      </c>
      <c r="J29" s="88">
        <v>0</v>
      </c>
      <c r="K29" s="88">
        <v>0</v>
      </c>
      <c r="L29" s="88">
        <v>0</v>
      </c>
    </row>
    <row r="30" spans="1:12" ht="30" customHeight="1">
      <c r="A30" s="89" t="s">
        <v>102</v>
      </c>
      <c r="B30" s="90" t="s">
        <v>102</v>
      </c>
      <c r="C30" s="90" t="s">
        <v>102</v>
      </c>
      <c r="D30" s="91" t="s">
        <v>103</v>
      </c>
      <c r="E30" s="92">
        <v>10500</v>
      </c>
      <c r="F30" s="92">
        <v>10500</v>
      </c>
      <c r="G30" s="92">
        <v>0</v>
      </c>
      <c r="H30" s="92">
        <v>0</v>
      </c>
      <c r="I30" s="92">
        <v>0</v>
      </c>
      <c r="J30" s="92">
        <v>0</v>
      </c>
      <c r="K30" s="92">
        <v>0</v>
      </c>
      <c r="L30" s="92">
        <v>0</v>
      </c>
    </row>
    <row r="31" spans="1:12" ht="30" customHeight="1">
      <c r="A31" s="93" t="s">
        <v>104</v>
      </c>
      <c r="B31" s="90" t="s">
        <v>104</v>
      </c>
      <c r="C31" s="90" t="s">
        <v>104</v>
      </c>
      <c r="D31" s="94" t="s">
        <v>105</v>
      </c>
      <c r="E31" s="88">
        <v>10500</v>
      </c>
      <c r="F31" s="88">
        <v>10500</v>
      </c>
      <c r="G31" s="88">
        <v>0</v>
      </c>
      <c r="H31" s="88">
        <v>0</v>
      </c>
      <c r="I31" s="88">
        <v>0</v>
      </c>
      <c r="J31" s="88">
        <v>0</v>
      </c>
      <c r="K31" s="88">
        <v>0</v>
      </c>
      <c r="L31" s="88">
        <v>0</v>
      </c>
    </row>
    <row r="32" spans="1:12" ht="30" customHeight="1">
      <c r="A32" s="89" t="s">
        <v>106</v>
      </c>
      <c r="B32" s="90" t="s">
        <v>106</v>
      </c>
      <c r="C32" s="90" t="s">
        <v>106</v>
      </c>
      <c r="D32" s="91" t="s">
        <v>107</v>
      </c>
      <c r="E32" s="92">
        <v>269700</v>
      </c>
      <c r="F32" s="92">
        <v>269700</v>
      </c>
      <c r="G32" s="92">
        <v>0</v>
      </c>
      <c r="H32" s="92">
        <v>0</v>
      </c>
      <c r="I32" s="92">
        <v>0</v>
      </c>
      <c r="J32" s="92">
        <v>0</v>
      </c>
      <c r="K32" s="92">
        <v>0</v>
      </c>
      <c r="L32" s="92">
        <v>0</v>
      </c>
    </row>
    <row r="33" spans="1:12" ht="30" customHeight="1">
      <c r="A33" s="89" t="s">
        <v>108</v>
      </c>
      <c r="B33" s="90" t="s">
        <v>108</v>
      </c>
      <c r="C33" s="90" t="s">
        <v>108</v>
      </c>
      <c r="D33" s="91" t="s">
        <v>109</v>
      </c>
      <c r="E33" s="92">
        <v>263100</v>
      </c>
      <c r="F33" s="92">
        <v>263100</v>
      </c>
      <c r="G33" s="92">
        <v>0</v>
      </c>
      <c r="H33" s="92">
        <v>0</v>
      </c>
      <c r="I33" s="92">
        <v>0</v>
      </c>
      <c r="J33" s="92">
        <v>0</v>
      </c>
      <c r="K33" s="92">
        <v>0</v>
      </c>
      <c r="L33" s="92">
        <v>0</v>
      </c>
    </row>
    <row r="34" spans="1:12" ht="30" customHeight="1">
      <c r="A34" s="93" t="s">
        <v>110</v>
      </c>
      <c r="B34" s="90" t="s">
        <v>110</v>
      </c>
      <c r="C34" s="90" t="s">
        <v>110</v>
      </c>
      <c r="D34" s="94" t="s">
        <v>111</v>
      </c>
      <c r="E34" s="88">
        <v>213500</v>
      </c>
      <c r="F34" s="88">
        <v>213500</v>
      </c>
      <c r="G34" s="88">
        <v>0</v>
      </c>
      <c r="H34" s="88">
        <v>0</v>
      </c>
      <c r="I34" s="88">
        <v>0</v>
      </c>
      <c r="J34" s="88">
        <v>0</v>
      </c>
      <c r="K34" s="88">
        <v>0</v>
      </c>
      <c r="L34" s="88">
        <v>0</v>
      </c>
    </row>
    <row r="35" spans="1:12" ht="30" customHeight="1">
      <c r="A35" s="93" t="s">
        <v>112</v>
      </c>
      <c r="B35" s="90" t="s">
        <v>112</v>
      </c>
      <c r="C35" s="90" t="s">
        <v>112</v>
      </c>
      <c r="D35" s="94" t="s">
        <v>113</v>
      </c>
      <c r="E35" s="88">
        <v>49600</v>
      </c>
      <c r="F35" s="88">
        <v>49600</v>
      </c>
      <c r="G35" s="88">
        <v>0</v>
      </c>
      <c r="H35" s="88">
        <v>0</v>
      </c>
      <c r="I35" s="88">
        <v>0</v>
      </c>
      <c r="J35" s="88">
        <v>0</v>
      </c>
      <c r="K35" s="88">
        <v>0</v>
      </c>
      <c r="L35" s="88">
        <v>0</v>
      </c>
    </row>
    <row r="36" spans="1:12" ht="30" customHeight="1">
      <c r="A36" s="89" t="s">
        <v>114</v>
      </c>
      <c r="B36" s="90" t="s">
        <v>114</v>
      </c>
      <c r="C36" s="90" t="s">
        <v>114</v>
      </c>
      <c r="D36" s="91" t="s">
        <v>115</v>
      </c>
      <c r="E36" s="92">
        <v>6600</v>
      </c>
      <c r="F36" s="92">
        <v>6600</v>
      </c>
      <c r="G36" s="92">
        <v>0</v>
      </c>
      <c r="H36" s="92">
        <v>0</v>
      </c>
      <c r="I36" s="92">
        <v>0</v>
      </c>
      <c r="J36" s="92">
        <v>0</v>
      </c>
      <c r="K36" s="92">
        <v>0</v>
      </c>
      <c r="L36" s="92">
        <v>0</v>
      </c>
    </row>
    <row r="37" spans="1:12" ht="30" customHeight="1">
      <c r="A37" s="93" t="s">
        <v>116</v>
      </c>
      <c r="B37" s="90" t="s">
        <v>116</v>
      </c>
      <c r="C37" s="90" t="s">
        <v>116</v>
      </c>
      <c r="D37" s="94" t="s">
        <v>117</v>
      </c>
      <c r="E37" s="88">
        <v>6600</v>
      </c>
      <c r="F37" s="88">
        <v>6600</v>
      </c>
      <c r="G37" s="88">
        <v>0</v>
      </c>
      <c r="H37" s="88">
        <v>0</v>
      </c>
      <c r="I37" s="88">
        <v>0</v>
      </c>
      <c r="J37" s="88">
        <v>0</v>
      </c>
      <c r="K37" s="88">
        <v>0</v>
      </c>
      <c r="L37" s="88">
        <v>0</v>
      </c>
    </row>
    <row r="38" spans="1:12" ht="30" customHeight="1">
      <c r="A38" s="89" t="s">
        <v>118</v>
      </c>
      <c r="B38" s="90" t="s">
        <v>118</v>
      </c>
      <c r="C38" s="90" t="s">
        <v>118</v>
      </c>
      <c r="D38" s="91" t="s">
        <v>119</v>
      </c>
      <c r="E38" s="92">
        <v>1793897.65</v>
      </c>
      <c r="F38" s="92">
        <v>1793897.65</v>
      </c>
      <c r="G38" s="92">
        <v>0</v>
      </c>
      <c r="H38" s="92">
        <v>0</v>
      </c>
      <c r="I38" s="92">
        <v>0</v>
      </c>
      <c r="J38" s="92">
        <v>0</v>
      </c>
      <c r="K38" s="92">
        <v>0</v>
      </c>
      <c r="L38" s="92">
        <v>0</v>
      </c>
    </row>
    <row r="39" spans="1:12" ht="30" customHeight="1">
      <c r="A39" s="89" t="s">
        <v>120</v>
      </c>
      <c r="B39" s="90" t="s">
        <v>120</v>
      </c>
      <c r="C39" s="90" t="s">
        <v>120</v>
      </c>
      <c r="D39" s="91" t="s">
        <v>121</v>
      </c>
      <c r="E39" s="92">
        <v>1793897.65</v>
      </c>
      <c r="F39" s="92">
        <v>1793897.65</v>
      </c>
      <c r="G39" s="92">
        <v>0</v>
      </c>
      <c r="H39" s="92">
        <v>0</v>
      </c>
      <c r="I39" s="92">
        <v>0</v>
      </c>
      <c r="J39" s="92">
        <v>0</v>
      </c>
      <c r="K39" s="92">
        <v>0</v>
      </c>
      <c r="L39" s="92">
        <v>0</v>
      </c>
    </row>
    <row r="40" spans="1:12" ht="30" customHeight="1">
      <c r="A40" s="93" t="s">
        <v>122</v>
      </c>
      <c r="B40" s="90" t="s">
        <v>122</v>
      </c>
      <c r="C40" s="90" t="s">
        <v>122</v>
      </c>
      <c r="D40" s="94" t="s">
        <v>123</v>
      </c>
      <c r="E40" s="88">
        <v>1473897.65</v>
      </c>
      <c r="F40" s="88">
        <v>1473897.65</v>
      </c>
      <c r="G40" s="88">
        <v>0</v>
      </c>
      <c r="H40" s="88">
        <v>0</v>
      </c>
      <c r="I40" s="88">
        <v>0</v>
      </c>
      <c r="J40" s="88">
        <v>0</v>
      </c>
      <c r="K40" s="88">
        <v>0</v>
      </c>
      <c r="L40" s="88">
        <v>0</v>
      </c>
    </row>
    <row r="41" spans="1:12" ht="30" customHeight="1">
      <c r="A41" s="93" t="s">
        <v>124</v>
      </c>
      <c r="B41" s="90" t="s">
        <v>124</v>
      </c>
      <c r="C41" s="90" t="s">
        <v>124</v>
      </c>
      <c r="D41" s="94" t="s">
        <v>125</v>
      </c>
      <c r="E41" s="88">
        <v>320000</v>
      </c>
      <c r="F41" s="88">
        <v>320000</v>
      </c>
      <c r="G41" s="88">
        <v>0</v>
      </c>
      <c r="H41" s="88">
        <v>0</v>
      </c>
      <c r="I41" s="88">
        <v>0</v>
      </c>
      <c r="J41" s="88">
        <v>0</v>
      </c>
      <c r="K41" s="88">
        <v>0</v>
      </c>
      <c r="L41" s="88">
        <v>0</v>
      </c>
    </row>
    <row r="42" spans="1:12" ht="30" customHeight="1">
      <c r="A42" s="89" t="s">
        <v>126</v>
      </c>
      <c r="B42" s="90" t="s">
        <v>126</v>
      </c>
      <c r="C42" s="90" t="s">
        <v>126</v>
      </c>
      <c r="D42" s="91" t="s">
        <v>127</v>
      </c>
      <c r="E42" s="92">
        <v>36335216.34</v>
      </c>
      <c r="F42" s="92">
        <v>36335216.34</v>
      </c>
      <c r="G42" s="92">
        <v>0</v>
      </c>
      <c r="H42" s="92">
        <v>0</v>
      </c>
      <c r="I42" s="92">
        <v>0</v>
      </c>
      <c r="J42" s="92">
        <v>0</v>
      </c>
      <c r="K42" s="92">
        <v>0</v>
      </c>
      <c r="L42" s="92">
        <v>0</v>
      </c>
    </row>
    <row r="43" spans="1:12" ht="30" customHeight="1">
      <c r="A43" s="89" t="s">
        <v>128</v>
      </c>
      <c r="B43" s="90" t="s">
        <v>128</v>
      </c>
      <c r="C43" s="90" t="s">
        <v>128</v>
      </c>
      <c r="D43" s="91" t="s">
        <v>129</v>
      </c>
      <c r="E43" s="92">
        <v>21969653.3</v>
      </c>
      <c r="F43" s="92">
        <v>21969653.3</v>
      </c>
      <c r="G43" s="92">
        <v>0</v>
      </c>
      <c r="H43" s="92">
        <v>0</v>
      </c>
      <c r="I43" s="92">
        <v>0</v>
      </c>
      <c r="J43" s="92">
        <v>0</v>
      </c>
      <c r="K43" s="92">
        <v>0</v>
      </c>
      <c r="L43" s="92">
        <v>0</v>
      </c>
    </row>
    <row r="44" spans="1:12" ht="30" customHeight="1">
      <c r="A44" s="93" t="s">
        <v>130</v>
      </c>
      <c r="B44" s="90" t="s">
        <v>130</v>
      </c>
      <c r="C44" s="90" t="s">
        <v>130</v>
      </c>
      <c r="D44" s="94" t="s">
        <v>131</v>
      </c>
      <c r="E44" s="88">
        <v>21969653.3</v>
      </c>
      <c r="F44" s="88">
        <v>21969653.3</v>
      </c>
      <c r="G44" s="88">
        <v>0</v>
      </c>
      <c r="H44" s="88">
        <v>0</v>
      </c>
      <c r="I44" s="88">
        <v>0</v>
      </c>
      <c r="J44" s="88">
        <v>0</v>
      </c>
      <c r="K44" s="88">
        <v>0</v>
      </c>
      <c r="L44" s="88">
        <v>0</v>
      </c>
    </row>
    <row r="45" spans="1:12" ht="30" customHeight="1">
      <c r="A45" s="89" t="s">
        <v>132</v>
      </c>
      <c r="B45" s="90" t="s">
        <v>132</v>
      </c>
      <c r="C45" s="90" t="s">
        <v>132</v>
      </c>
      <c r="D45" s="91" t="s">
        <v>133</v>
      </c>
      <c r="E45" s="92">
        <v>11599500</v>
      </c>
      <c r="F45" s="92">
        <v>11599500</v>
      </c>
      <c r="G45" s="92">
        <v>0</v>
      </c>
      <c r="H45" s="92">
        <v>0</v>
      </c>
      <c r="I45" s="92">
        <v>0</v>
      </c>
      <c r="J45" s="92">
        <v>0</v>
      </c>
      <c r="K45" s="92">
        <v>0</v>
      </c>
      <c r="L45" s="92">
        <v>0</v>
      </c>
    </row>
    <row r="46" spans="1:12" ht="30" customHeight="1">
      <c r="A46" s="93" t="s">
        <v>134</v>
      </c>
      <c r="B46" s="90" t="s">
        <v>134</v>
      </c>
      <c r="C46" s="90" t="s">
        <v>134</v>
      </c>
      <c r="D46" s="94" t="s">
        <v>135</v>
      </c>
      <c r="E46" s="88">
        <v>11599500</v>
      </c>
      <c r="F46" s="88">
        <v>11599500</v>
      </c>
      <c r="G46" s="88">
        <v>0</v>
      </c>
      <c r="H46" s="88">
        <v>0</v>
      </c>
      <c r="I46" s="88">
        <v>0</v>
      </c>
      <c r="J46" s="88">
        <v>0</v>
      </c>
      <c r="K46" s="88">
        <v>0</v>
      </c>
      <c r="L46" s="88">
        <v>0</v>
      </c>
    </row>
    <row r="47" spans="1:12" ht="30" customHeight="1">
      <c r="A47" s="89" t="s">
        <v>136</v>
      </c>
      <c r="B47" s="90" t="s">
        <v>136</v>
      </c>
      <c r="C47" s="90" t="s">
        <v>136</v>
      </c>
      <c r="D47" s="91" t="s">
        <v>137</v>
      </c>
      <c r="E47" s="92">
        <v>1876063.04</v>
      </c>
      <c r="F47" s="92">
        <v>1876063.04</v>
      </c>
      <c r="G47" s="92">
        <v>0</v>
      </c>
      <c r="H47" s="92">
        <v>0</v>
      </c>
      <c r="I47" s="92">
        <v>0</v>
      </c>
      <c r="J47" s="92">
        <v>0</v>
      </c>
      <c r="K47" s="92">
        <v>0</v>
      </c>
      <c r="L47" s="92">
        <v>0</v>
      </c>
    </row>
    <row r="48" spans="1:12" ht="30" customHeight="1">
      <c r="A48" s="93" t="s">
        <v>138</v>
      </c>
      <c r="B48" s="90" t="s">
        <v>138</v>
      </c>
      <c r="C48" s="90" t="s">
        <v>138</v>
      </c>
      <c r="D48" s="94" t="s">
        <v>139</v>
      </c>
      <c r="E48" s="88">
        <v>1876063.04</v>
      </c>
      <c r="F48" s="88">
        <v>1876063.04</v>
      </c>
      <c r="G48" s="88">
        <v>0</v>
      </c>
      <c r="H48" s="88">
        <v>0</v>
      </c>
      <c r="I48" s="88">
        <v>0</v>
      </c>
      <c r="J48" s="88">
        <v>0</v>
      </c>
      <c r="K48" s="88">
        <v>0</v>
      </c>
      <c r="L48" s="88">
        <v>0</v>
      </c>
    </row>
    <row r="49" spans="1:12" ht="30" customHeight="1">
      <c r="A49" s="89" t="s">
        <v>140</v>
      </c>
      <c r="B49" s="90" t="s">
        <v>140</v>
      </c>
      <c r="C49" s="90" t="s">
        <v>140</v>
      </c>
      <c r="D49" s="91" t="s">
        <v>141</v>
      </c>
      <c r="E49" s="92">
        <v>890000</v>
      </c>
      <c r="F49" s="92">
        <v>890000</v>
      </c>
      <c r="G49" s="92">
        <v>0</v>
      </c>
      <c r="H49" s="92">
        <v>0</v>
      </c>
      <c r="I49" s="92">
        <v>0</v>
      </c>
      <c r="J49" s="92">
        <v>0</v>
      </c>
      <c r="K49" s="92">
        <v>0</v>
      </c>
      <c r="L49" s="92">
        <v>0</v>
      </c>
    </row>
    <row r="50" spans="1:12" ht="30" customHeight="1">
      <c r="A50" s="93" t="s">
        <v>142</v>
      </c>
      <c r="B50" s="90" t="s">
        <v>142</v>
      </c>
      <c r="C50" s="90" t="s">
        <v>142</v>
      </c>
      <c r="D50" s="94" t="s">
        <v>143</v>
      </c>
      <c r="E50" s="88">
        <v>890000</v>
      </c>
      <c r="F50" s="88">
        <v>890000</v>
      </c>
      <c r="G50" s="88">
        <v>0</v>
      </c>
      <c r="H50" s="88">
        <v>0</v>
      </c>
      <c r="I50" s="88">
        <v>0</v>
      </c>
      <c r="J50" s="88">
        <v>0</v>
      </c>
      <c r="K50" s="88">
        <v>0</v>
      </c>
      <c r="L50" s="88">
        <v>0</v>
      </c>
    </row>
    <row r="51" spans="1:12" ht="30" customHeight="1">
      <c r="A51" s="89" t="s">
        <v>144</v>
      </c>
      <c r="B51" s="90" t="s">
        <v>144</v>
      </c>
      <c r="C51" s="90" t="s">
        <v>144</v>
      </c>
      <c r="D51" s="91" t="s">
        <v>145</v>
      </c>
      <c r="E51" s="92">
        <v>100000</v>
      </c>
      <c r="F51" s="92">
        <v>100000</v>
      </c>
      <c r="G51" s="92">
        <v>0</v>
      </c>
      <c r="H51" s="92">
        <v>0</v>
      </c>
      <c r="I51" s="92">
        <v>0</v>
      </c>
      <c r="J51" s="92">
        <v>0</v>
      </c>
      <c r="K51" s="92">
        <v>0</v>
      </c>
      <c r="L51" s="92">
        <v>0</v>
      </c>
    </row>
    <row r="52" spans="1:12" ht="30" customHeight="1">
      <c r="A52" s="89" t="s">
        <v>146</v>
      </c>
      <c r="B52" s="90" t="s">
        <v>146</v>
      </c>
      <c r="C52" s="90" t="s">
        <v>146</v>
      </c>
      <c r="D52" s="91" t="s">
        <v>147</v>
      </c>
      <c r="E52" s="92">
        <v>100000</v>
      </c>
      <c r="F52" s="92">
        <v>100000</v>
      </c>
      <c r="G52" s="92">
        <v>0</v>
      </c>
      <c r="H52" s="92">
        <v>0</v>
      </c>
      <c r="I52" s="92">
        <v>0</v>
      </c>
      <c r="J52" s="92">
        <v>0</v>
      </c>
      <c r="K52" s="92">
        <v>0</v>
      </c>
      <c r="L52" s="92">
        <v>0</v>
      </c>
    </row>
    <row r="53" spans="1:12" ht="30" customHeight="1">
      <c r="A53" s="93" t="s">
        <v>148</v>
      </c>
      <c r="B53" s="90" t="s">
        <v>148</v>
      </c>
      <c r="C53" s="90" t="s">
        <v>148</v>
      </c>
      <c r="D53" s="94" t="s">
        <v>149</v>
      </c>
      <c r="E53" s="88">
        <v>100000</v>
      </c>
      <c r="F53" s="88">
        <v>100000</v>
      </c>
      <c r="G53" s="88">
        <v>0</v>
      </c>
      <c r="H53" s="88">
        <v>0</v>
      </c>
      <c r="I53" s="88">
        <v>0</v>
      </c>
      <c r="J53" s="88">
        <v>0</v>
      </c>
      <c r="K53" s="88">
        <v>0</v>
      </c>
      <c r="L53" s="88">
        <v>0</v>
      </c>
    </row>
    <row r="54" spans="1:12" ht="30" customHeight="1">
      <c r="A54" s="89" t="s">
        <v>150</v>
      </c>
      <c r="B54" s="90" t="s">
        <v>150</v>
      </c>
      <c r="C54" s="90" t="s">
        <v>150</v>
      </c>
      <c r="D54" s="91" t="s">
        <v>151</v>
      </c>
      <c r="E54" s="92">
        <v>252100</v>
      </c>
      <c r="F54" s="92">
        <v>252100</v>
      </c>
      <c r="G54" s="92">
        <v>0</v>
      </c>
      <c r="H54" s="92">
        <v>0</v>
      </c>
      <c r="I54" s="92">
        <v>0</v>
      </c>
      <c r="J54" s="92">
        <v>0</v>
      </c>
      <c r="K54" s="92">
        <v>0</v>
      </c>
      <c r="L54" s="92">
        <v>0</v>
      </c>
    </row>
    <row r="55" spans="1:12" ht="30" customHeight="1">
      <c r="A55" s="89" t="s">
        <v>152</v>
      </c>
      <c r="B55" s="90" t="s">
        <v>152</v>
      </c>
      <c r="C55" s="90" t="s">
        <v>152</v>
      </c>
      <c r="D55" s="91" t="s">
        <v>153</v>
      </c>
      <c r="E55" s="92">
        <v>252100</v>
      </c>
      <c r="F55" s="92">
        <v>252100</v>
      </c>
      <c r="G55" s="92">
        <v>0</v>
      </c>
      <c r="H55" s="92">
        <v>0</v>
      </c>
      <c r="I55" s="92">
        <v>0</v>
      </c>
      <c r="J55" s="92">
        <v>0</v>
      </c>
      <c r="K55" s="92">
        <v>0</v>
      </c>
      <c r="L55" s="92">
        <v>0</v>
      </c>
    </row>
    <row r="56" spans="1:12" ht="30" customHeight="1">
      <c r="A56" s="93" t="s">
        <v>154</v>
      </c>
      <c r="B56" s="90" t="s">
        <v>154</v>
      </c>
      <c r="C56" s="90" t="s">
        <v>154</v>
      </c>
      <c r="D56" s="94" t="s">
        <v>155</v>
      </c>
      <c r="E56" s="88">
        <v>252100</v>
      </c>
      <c r="F56" s="88">
        <v>252100</v>
      </c>
      <c r="G56" s="88">
        <v>0</v>
      </c>
      <c r="H56" s="88">
        <v>0</v>
      </c>
      <c r="I56" s="88">
        <v>0</v>
      </c>
      <c r="J56" s="88">
        <v>0</v>
      </c>
      <c r="K56" s="88">
        <v>0</v>
      </c>
      <c r="L56" s="88">
        <v>0</v>
      </c>
    </row>
    <row r="57" spans="1:12" ht="30" customHeight="1">
      <c r="A57" s="89" t="s">
        <v>156</v>
      </c>
      <c r="B57" s="90" t="s">
        <v>156</v>
      </c>
      <c r="C57" s="90" t="s">
        <v>156</v>
      </c>
      <c r="D57" s="91" t="s">
        <v>157</v>
      </c>
      <c r="E57" s="92">
        <v>465000000</v>
      </c>
      <c r="F57" s="92">
        <v>465000000</v>
      </c>
      <c r="G57" s="92">
        <v>0</v>
      </c>
      <c r="H57" s="92">
        <v>0</v>
      </c>
      <c r="I57" s="92">
        <v>0</v>
      </c>
      <c r="J57" s="92">
        <v>0</v>
      </c>
      <c r="K57" s="92">
        <v>0</v>
      </c>
      <c r="L57" s="92">
        <v>0</v>
      </c>
    </row>
    <row r="58" spans="1:12" ht="30" customHeight="1">
      <c r="A58" s="89" t="s">
        <v>158</v>
      </c>
      <c r="B58" s="90" t="s">
        <v>158</v>
      </c>
      <c r="C58" s="90" t="s">
        <v>158</v>
      </c>
      <c r="D58" s="91" t="s">
        <v>159</v>
      </c>
      <c r="E58" s="92">
        <v>465000000</v>
      </c>
      <c r="F58" s="92">
        <v>465000000</v>
      </c>
      <c r="G58" s="92">
        <v>0</v>
      </c>
      <c r="H58" s="92">
        <v>0</v>
      </c>
      <c r="I58" s="92">
        <v>0</v>
      </c>
      <c r="J58" s="92">
        <v>0</v>
      </c>
      <c r="K58" s="92">
        <v>0</v>
      </c>
      <c r="L58" s="92">
        <v>0</v>
      </c>
    </row>
    <row r="59" spans="1:12" ht="30" customHeight="1">
      <c r="A59" s="93" t="s">
        <v>160</v>
      </c>
      <c r="B59" s="90" t="s">
        <v>160</v>
      </c>
      <c r="C59" s="90" t="s">
        <v>160</v>
      </c>
      <c r="D59" s="94" t="s">
        <v>161</v>
      </c>
      <c r="E59" s="88">
        <v>465000000</v>
      </c>
      <c r="F59" s="88">
        <v>465000000</v>
      </c>
      <c r="G59" s="88">
        <v>0</v>
      </c>
      <c r="H59" s="88">
        <v>0</v>
      </c>
      <c r="I59" s="88">
        <v>0</v>
      </c>
      <c r="J59" s="88">
        <v>0</v>
      </c>
      <c r="K59" s="88">
        <v>0</v>
      </c>
      <c r="L59" s="88">
        <v>0</v>
      </c>
    </row>
    <row r="60" spans="1:12" ht="15" customHeight="1">
      <c r="A60" s="52" t="s">
        <v>162</v>
      </c>
      <c r="B60" s="53" t="s">
        <v>162</v>
      </c>
      <c r="C60" s="53" t="s">
        <v>162</v>
      </c>
      <c r="D60" s="53" t="s">
        <v>162</v>
      </c>
      <c r="E60" s="53" t="s">
        <v>162</v>
      </c>
      <c r="F60" s="53" t="s">
        <v>162</v>
      </c>
      <c r="G60" s="53" t="s">
        <v>162</v>
      </c>
      <c r="H60" s="53" t="s">
        <v>162</v>
      </c>
      <c r="I60" s="53" t="s">
        <v>162</v>
      </c>
      <c r="J60" s="53" t="s">
        <v>162</v>
      </c>
      <c r="K60" s="53" t="s">
        <v>162</v>
      </c>
      <c r="L60" s="53" t="s">
        <v>162</v>
      </c>
    </row>
  </sheetData>
  <sheetProtection/>
  <mergeCells count="62">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L60"/>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paperSize="9" scale="43"/>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2"/>
  <sheetViews>
    <sheetView workbookViewId="0" topLeftCell="A1">
      <selection activeCell="E11" sqref="E11"/>
    </sheetView>
  </sheetViews>
  <sheetFormatPr defaultColWidth="9.140625" defaultRowHeight="12.75"/>
  <cols>
    <col min="1" max="3" width="3.421875" style="0" customWidth="1"/>
    <col min="4" max="4" width="70.00390625" style="0" customWidth="1"/>
    <col min="5" max="5" width="26.8515625" style="0" customWidth="1"/>
    <col min="6" max="6" width="24.8515625" style="0" customWidth="1"/>
    <col min="7" max="7" width="30.7109375" style="0" customWidth="1"/>
    <col min="8" max="8" width="21.8515625" style="0" customWidth="1"/>
    <col min="9" max="9" width="17.140625" style="0" customWidth="1"/>
    <col min="10" max="10" width="22.7109375" style="0" customWidth="1"/>
  </cols>
  <sheetData>
    <row r="1" spans="1:10" ht="27.75" customHeight="1">
      <c r="A1" s="13"/>
      <c r="B1" s="14"/>
      <c r="C1" s="14"/>
      <c r="D1" s="14"/>
      <c r="E1" s="15" t="s">
        <v>163</v>
      </c>
      <c r="F1" s="14"/>
      <c r="G1" s="14"/>
      <c r="H1" s="14"/>
      <c r="I1" s="14"/>
      <c r="J1" s="16"/>
    </row>
    <row r="2" spans="1:10" ht="15" customHeight="1">
      <c r="A2" s="17"/>
      <c r="B2" s="18"/>
      <c r="C2" s="18"/>
      <c r="D2" s="18"/>
      <c r="E2" s="18"/>
      <c r="F2" s="18"/>
      <c r="G2" s="18"/>
      <c r="H2" s="18"/>
      <c r="I2" s="18"/>
      <c r="J2" s="19"/>
    </row>
    <row r="3" spans="1:10" ht="15" customHeight="1">
      <c r="A3" s="17"/>
      <c r="B3" s="18"/>
      <c r="C3" s="18"/>
      <c r="D3" s="18"/>
      <c r="E3" s="18"/>
      <c r="F3" s="18"/>
      <c r="G3" s="18"/>
      <c r="H3" s="18"/>
      <c r="I3" s="18"/>
      <c r="J3" s="19"/>
    </row>
    <row r="4" spans="1:10" ht="15" customHeight="1">
      <c r="A4" s="20"/>
      <c r="B4" s="18"/>
      <c r="C4" s="18"/>
      <c r="D4" s="18"/>
      <c r="E4" s="18"/>
      <c r="F4" s="18"/>
      <c r="G4" s="18"/>
      <c r="H4" s="18"/>
      <c r="I4" s="18"/>
      <c r="J4" s="21" t="s">
        <v>164</v>
      </c>
    </row>
    <row r="5" spans="1:10" ht="15" customHeight="1">
      <c r="A5" s="22" t="s">
        <v>2</v>
      </c>
      <c r="B5" s="23"/>
      <c r="C5" s="23"/>
      <c r="D5" s="23"/>
      <c r="E5" s="24" t="s">
        <v>3</v>
      </c>
      <c r="F5" s="23"/>
      <c r="G5" s="23"/>
      <c r="H5" s="23"/>
      <c r="I5" s="23"/>
      <c r="J5" s="25" t="s">
        <v>54</v>
      </c>
    </row>
    <row r="6" spans="1:10" ht="15" customHeight="1">
      <c r="A6" s="78" t="s">
        <v>7</v>
      </c>
      <c r="B6" s="79" t="s">
        <v>7</v>
      </c>
      <c r="C6" s="79" t="s">
        <v>7</v>
      </c>
      <c r="D6" s="79" t="s">
        <v>7</v>
      </c>
      <c r="E6" s="80" t="s">
        <v>45</v>
      </c>
      <c r="F6" s="80" t="s">
        <v>165</v>
      </c>
      <c r="G6" s="80" t="s">
        <v>166</v>
      </c>
      <c r="H6" s="80" t="s">
        <v>167</v>
      </c>
      <c r="I6" s="80" t="s">
        <v>168</v>
      </c>
      <c r="J6" s="80" t="s">
        <v>169</v>
      </c>
    </row>
    <row r="7" spans="1:10" ht="15" customHeight="1">
      <c r="A7" s="81" t="s">
        <v>61</v>
      </c>
      <c r="B7" s="82" t="s">
        <v>61</v>
      </c>
      <c r="C7" s="82" t="s">
        <v>61</v>
      </c>
      <c r="D7" s="83" t="s">
        <v>62</v>
      </c>
      <c r="E7" s="82" t="s">
        <v>45</v>
      </c>
      <c r="F7" s="82" t="s">
        <v>165</v>
      </c>
      <c r="G7" s="82" t="s">
        <v>166</v>
      </c>
      <c r="H7" s="82" t="s">
        <v>167</v>
      </c>
      <c r="I7" s="82" t="s">
        <v>168</v>
      </c>
      <c r="J7" s="82" t="s">
        <v>169</v>
      </c>
    </row>
    <row r="8" spans="1:10" ht="15" customHeight="1">
      <c r="A8" s="84" t="s">
        <v>61</v>
      </c>
      <c r="B8" s="82" t="s">
        <v>61</v>
      </c>
      <c r="C8" s="82" t="s">
        <v>61</v>
      </c>
      <c r="D8" s="85" t="s">
        <v>62</v>
      </c>
      <c r="E8" s="82" t="s">
        <v>45</v>
      </c>
      <c r="F8" s="82" t="s">
        <v>165</v>
      </c>
      <c r="G8" s="82" t="s">
        <v>166</v>
      </c>
      <c r="H8" s="82" t="s">
        <v>167</v>
      </c>
      <c r="I8" s="82" t="s">
        <v>168</v>
      </c>
      <c r="J8" s="82" t="s">
        <v>169</v>
      </c>
    </row>
    <row r="9" spans="1:10" ht="15" customHeight="1">
      <c r="A9" s="84" t="s">
        <v>61</v>
      </c>
      <c r="B9" s="82" t="s">
        <v>61</v>
      </c>
      <c r="C9" s="82" t="s">
        <v>61</v>
      </c>
      <c r="D9" s="85" t="s">
        <v>62</v>
      </c>
      <c r="E9" s="82" t="s">
        <v>45</v>
      </c>
      <c r="F9" s="82" t="s">
        <v>165</v>
      </c>
      <c r="G9" s="82" t="s">
        <v>166</v>
      </c>
      <c r="H9" s="82" t="s">
        <v>167</v>
      </c>
      <c r="I9" s="82" t="s">
        <v>168</v>
      </c>
      <c r="J9" s="82" t="s">
        <v>169</v>
      </c>
    </row>
    <row r="10" spans="1:10" ht="30" customHeight="1">
      <c r="A10" s="86" t="s">
        <v>65</v>
      </c>
      <c r="B10" s="87" t="s">
        <v>65</v>
      </c>
      <c r="C10" s="87" t="s">
        <v>65</v>
      </c>
      <c r="D10" s="87" t="s">
        <v>65</v>
      </c>
      <c r="E10" s="88">
        <f>E14+E11+E17+E22+E31+E37+E41+E50+E53+E56+E59</f>
        <v>501646974.1</v>
      </c>
      <c r="F10" s="88">
        <f>F11+F22+F56+F31</f>
        <v>6341000</v>
      </c>
      <c r="G10" s="88">
        <f>G11+G14+G17+G22+G37+G41+G50+G53+G59</f>
        <v>495305974.1</v>
      </c>
      <c r="H10" s="88">
        <v>0</v>
      </c>
      <c r="I10" s="88">
        <v>0</v>
      </c>
      <c r="J10" s="88">
        <v>0</v>
      </c>
    </row>
    <row r="11" spans="1:10" ht="30" customHeight="1">
      <c r="A11" s="89" t="s">
        <v>66</v>
      </c>
      <c r="B11" s="90" t="s">
        <v>66</v>
      </c>
      <c r="C11" s="90" t="s">
        <v>66</v>
      </c>
      <c r="D11" s="91" t="s">
        <v>67</v>
      </c>
      <c r="E11" s="92">
        <f>F11+G11</f>
        <v>6812474.13</v>
      </c>
      <c r="F11" s="92">
        <v>5224300</v>
      </c>
      <c r="G11" s="92">
        <v>1588174.13</v>
      </c>
      <c r="H11" s="92">
        <v>0</v>
      </c>
      <c r="I11" s="92">
        <v>0</v>
      </c>
      <c r="J11" s="92">
        <v>0</v>
      </c>
    </row>
    <row r="12" spans="1:10" ht="30" customHeight="1">
      <c r="A12" s="89" t="s">
        <v>68</v>
      </c>
      <c r="B12" s="90" t="s">
        <v>68</v>
      </c>
      <c r="C12" s="90" t="s">
        <v>68</v>
      </c>
      <c r="D12" s="91" t="s">
        <v>69</v>
      </c>
      <c r="E12" s="92">
        <f aca="true" t="shared" si="0" ref="E12:E43">F12+G12</f>
        <v>6812474.13</v>
      </c>
      <c r="F12" s="92">
        <v>5224300</v>
      </c>
      <c r="G12" s="92">
        <v>1588174.13</v>
      </c>
      <c r="H12" s="92">
        <v>0</v>
      </c>
      <c r="I12" s="92">
        <v>0</v>
      </c>
      <c r="J12" s="92">
        <v>0</v>
      </c>
    </row>
    <row r="13" spans="1:10" ht="30" customHeight="1">
      <c r="A13" s="93" t="s">
        <v>70</v>
      </c>
      <c r="B13" s="90" t="s">
        <v>70</v>
      </c>
      <c r="C13" s="90" t="s">
        <v>70</v>
      </c>
      <c r="D13" s="94" t="s">
        <v>71</v>
      </c>
      <c r="E13" s="92">
        <f t="shared" si="0"/>
        <v>6812474.13</v>
      </c>
      <c r="F13" s="88">
        <v>5224300</v>
      </c>
      <c r="G13" s="88">
        <v>1588174.13</v>
      </c>
      <c r="H13" s="88">
        <v>0</v>
      </c>
      <c r="I13" s="88">
        <v>0</v>
      </c>
      <c r="J13" s="88">
        <v>0</v>
      </c>
    </row>
    <row r="14" spans="1:10" ht="30" customHeight="1">
      <c r="A14" s="89" t="s">
        <v>72</v>
      </c>
      <c r="B14" s="90" t="s">
        <v>72</v>
      </c>
      <c r="C14" s="90" t="s">
        <v>72</v>
      </c>
      <c r="D14" s="91" t="s">
        <v>73</v>
      </c>
      <c r="E14" s="92">
        <f t="shared" si="0"/>
        <v>439300</v>
      </c>
      <c r="F14" s="92">
        <v>0</v>
      </c>
      <c r="G14" s="92">
        <v>439300</v>
      </c>
      <c r="H14" s="92">
        <v>0</v>
      </c>
      <c r="I14" s="92">
        <v>0</v>
      </c>
      <c r="J14" s="92">
        <v>0</v>
      </c>
    </row>
    <row r="15" spans="1:10" ht="30" customHeight="1">
      <c r="A15" s="89" t="s">
        <v>74</v>
      </c>
      <c r="B15" s="90" t="s">
        <v>74</v>
      </c>
      <c r="C15" s="90" t="s">
        <v>74</v>
      </c>
      <c r="D15" s="91" t="s">
        <v>75</v>
      </c>
      <c r="E15" s="92">
        <f t="shared" si="0"/>
        <v>439300</v>
      </c>
      <c r="F15" s="92">
        <v>0</v>
      </c>
      <c r="G15" s="92">
        <v>439300</v>
      </c>
      <c r="H15" s="92">
        <v>0</v>
      </c>
      <c r="I15" s="92">
        <v>0</v>
      </c>
      <c r="J15" s="92">
        <v>0</v>
      </c>
    </row>
    <row r="16" spans="1:10" ht="30" customHeight="1">
      <c r="A16" s="93" t="s">
        <v>76</v>
      </c>
      <c r="B16" s="90" t="s">
        <v>76</v>
      </c>
      <c r="C16" s="90" t="s">
        <v>76</v>
      </c>
      <c r="D16" s="94" t="s">
        <v>77</v>
      </c>
      <c r="E16" s="92">
        <f t="shared" si="0"/>
        <v>439300</v>
      </c>
      <c r="F16" s="88">
        <v>0</v>
      </c>
      <c r="G16" s="88">
        <v>439300</v>
      </c>
      <c r="H16" s="88">
        <v>0</v>
      </c>
      <c r="I16" s="88">
        <v>0</v>
      </c>
      <c r="J16" s="88">
        <v>0</v>
      </c>
    </row>
    <row r="17" spans="1:10" ht="30" customHeight="1">
      <c r="A17" s="89" t="s">
        <v>78</v>
      </c>
      <c r="B17" s="90" t="s">
        <v>78</v>
      </c>
      <c r="C17" s="90" t="s">
        <v>78</v>
      </c>
      <c r="D17" s="91" t="s">
        <v>79</v>
      </c>
      <c r="E17" s="92">
        <f t="shared" si="0"/>
        <v>1056200</v>
      </c>
      <c r="F17" s="92">
        <v>0</v>
      </c>
      <c r="G17" s="92">
        <v>1056200</v>
      </c>
      <c r="H17" s="92">
        <v>0</v>
      </c>
      <c r="I17" s="92">
        <v>0</v>
      </c>
      <c r="J17" s="92">
        <v>0</v>
      </c>
    </row>
    <row r="18" spans="1:10" ht="30" customHeight="1">
      <c r="A18" s="89" t="s">
        <v>80</v>
      </c>
      <c r="B18" s="90" t="s">
        <v>80</v>
      </c>
      <c r="C18" s="90" t="s">
        <v>80</v>
      </c>
      <c r="D18" s="91" t="s">
        <v>81</v>
      </c>
      <c r="E18" s="92">
        <f t="shared" si="0"/>
        <v>1000000</v>
      </c>
      <c r="F18" s="92">
        <v>0</v>
      </c>
      <c r="G18" s="92">
        <v>1000000</v>
      </c>
      <c r="H18" s="92">
        <v>0</v>
      </c>
      <c r="I18" s="92">
        <v>0</v>
      </c>
      <c r="J18" s="92">
        <v>0</v>
      </c>
    </row>
    <row r="19" spans="1:10" ht="30" customHeight="1">
      <c r="A19" s="93" t="s">
        <v>82</v>
      </c>
      <c r="B19" s="90" t="s">
        <v>82</v>
      </c>
      <c r="C19" s="90" t="s">
        <v>82</v>
      </c>
      <c r="D19" s="94" t="s">
        <v>83</v>
      </c>
      <c r="E19" s="92">
        <f t="shared" si="0"/>
        <v>1000000</v>
      </c>
      <c r="F19" s="88">
        <v>0</v>
      </c>
      <c r="G19" s="88">
        <v>1000000</v>
      </c>
      <c r="H19" s="88">
        <v>0</v>
      </c>
      <c r="I19" s="88">
        <v>0</v>
      </c>
      <c r="J19" s="88">
        <v>0</v>
      </c>
    </row>
    <row r="20" spans="1:10" ht="30" customHeight="1">
      <c r="A20" s="89" t="s">
        <v>84</v>
      </c>
      <c r="B20" s="90" t="s">
        <v>84</v>
      </c>
      <c r="C20" s="90" t="s">
        <v>84</v>
      </c>
      <c r="D20" s="91" t="s">
        <v>85</v>
      </c>
      <c r="E20" s="92">
        <f t="shared" si="0"/>
        <v>56200</v>
      </c>
      <c r="F20" s="92">
        <v>0</v>
      </c>
      <c r="G20" s="92">
        <v>56200</v>
      </c>
      <c r="H20" s="92">
        <v>0</v>
      </c>
      <c r="I20" s="92">
        <v>0</v>
      </c>
      <c r="J20" s="92">
        <v>0</v>
      </c>
    </row>
    <row r="21" spans="1:10" ht="30" customHeight="1">
      <c r="A21" s="93" t="s">
        <v>86</v>
      </c>
      <c r="B21" s="90" t="s">
        <v>86</v>
      </c>
      <c r="C21" s="90" t="s">
        <v>86</v>
      </c>
      <c r="D21" s="94" t="s">
        <v>87</v>
      </c>
      <c r="E21" s="92">
        <f t="shared" si="0"/>
        <v>56200</v>
      </c>
      <c r="F21" s="88">
        <v>0</v>
      </c>
      <c r="G21" s="88">
        <v>56200</v>
      </c>
      <c r="H21" s="88">
        <v>0</v>
      </c>
      <c r="I21" s="88">
        <v>0</v>
      </c>
      <c r="J21" s="88">
        <v>0</v>
      </c>
    </row>
    <row r="22" spans="1:10" ht="30" customHeight="1">
      <c r="A22" s="89" t="s">
        <v>88</v>
      </c>
      <c r="B22" s="90" t="s">
        <v>88</v>
      </c>
      <c r="C22" s="90" t="s">
        <v>88</v>
      </c>
      <c r="D22" s="91" t="s">
        <v>89</v>
      </c>
      <c r="E22" s="92">
        <f t="shared" si="0"/>
        <v>694900</v>
      </c>
      <c r="F22" s="92">
        <v>594900</v>
      </c>
      <c r="G22" s="92">
        <v>100000</v>
      </c>
      <c r="H22" s="92">
        <v>0</v>
      </c>
      <c r="I22" s="92">
        <v>0</v>
      </c>
      <c r="J22" s="92">
        <v>0</v>
      </c>
    </row>
    <row r="23" spans="1:10" ht="30" customHeight="1">
      <c r="A23" s="89" t="s">
        <v>90</v>
      </c>
      <c r="B23" s="90" t="s">
        <v>90</v>
      </c>
      <c r="C23" s="90" t="s">
        <v>90</v>
      </c>
      <c r="D23" s="91" t="s">
        <v>91</v>
      </c>
      <c r="E23" s="92">
        <f t="shared" si="0"/>
        <v>584400</v>
      </c>
      <c r="F23" s="92">
        <v>584400</v>
      </c>
      <c r="G23" s="92">
        <v>0</v>
      </c>
      <c r="H23" s="92">
        <v>0</v>
      </c>
      <c r="I23" s="92">
        <v>0</v>
      </c>
      <c r="J23" s="92">
        <v>0</v>
      </c>
    </row>
    <row r="24" spans="1:10" ht="30" customHeight="1">
      <c r="A24" s="93" t="s">
        <v>92</v>
      </c>
      <c r="B24" s="90" t="s">
        <v>92</v>
      </c>
      <c r="C24" s="90" t="s">
        <v>92</v>
      </c>
      <c r="D24" s="94" t="s">
        <v>93</v>
      </c>
      <c r="E24" s="92">
        <f t="shared" si="0"/>
        <v>80000</v>
      </c>
      <c r="F24" s="88">
        <v>80000</v>
      </c>
      <c r="G24" s="88">
        <v>0</v>
      </c>
      <c r="H24" s="88">
        <v>0</v>
      </c>
      <c r="I24" s="88">
        <v>0</v>
      </c>
      <c r="J24" s="88">
        <v>0</v>
      </c>
    </row>
    <row r="25" spans="1:10" ht="30" customHeight="1">
      <c r="A25" s="93" t="s">
        <v>94</v>
      </c>
      <c r="B25" s="90" t="s">
        <v>94</v>
      </c>
      <c r="C25" s="90" t="s">
        <v>94</v>
      </c>
      <c r="D25" s="94" t="s">
        <v>95</v>
      </c>
      <c r="E25" s="92">
        <f t="shared" si="0"/>
        <v>336300</v>
      </c>
      <c r="F25" s="88">
        <v>336300</v>
      </c>
      <c r="G25" s="88">
        <v>0</v>
      </c>
      <c r="H25" s="88">
        <v>0</v>
      </c>
      <c r="I25" s="88">
        <v>0</v>
      </c>
      <c r="J25" s="88">
        <v>0</v>
      </c>
    </row>
    <row r="26" spans="1:10" ht="30" customHeight="1">
      <c r="A26" s="93" t="s">
        <v>96</v>
      </c>
      <c r="B26" s="90" t="s">
        <v>96</v>
      </c>
      <c r="C26" s="90" t="s">
        <v>96</v>
      </c>
      <c r="D26" s="94" t="s">
        <v>97</v>
      </c>
      <c r="E26" s="92">
        <f t="shared" si="0"/>
        <v>168100</v>
      </c>
      <c r="F26" s="88">
        <v>168100</v>
      </c>
      <c r="G26" s="88">
        <v>0</v>
      </c>
      <c r="H26" s="88">
        <v>0</v>
      </c>
      <c r="I26" s="88">
        <v>0</v>
      </c>
      <c r="J26" s="88">
        <v>0</v>
      </c>
    </row>
    <row r="27" spans="1:10" ht="30" customHeight="1">
      <c r="A27" s="89" t="s">
        <v>98</v>
      </c>
      <c r="B27" s="90" t="s">
        <v>98</v>
      </c>
      <c r="C27" s="90" t="s">
        <v>98</v>
      </c>
      <c r="D27" s="91" t="s">
        <v>99</v>
      </c>
      <c r="E27" s="92">
        <f t="shared" si="0"/>
        <v>100000</v>
      </c>
      <c r="F27" s="92">
        <v>0</v>
      </c>
      <c r="G27" s="92">
        <v>100000</v>
      </c>
      <c r="H27" s="92">
        <v>0</v>
      </c>
      <c r="I27" s="92">
        <v>0</v>
      </c>
      <c r="J27" s="92">
        <v>0</v>
      </c>
    </row>
    <row r="28" spans="1:10" ht="30" customHeight="1">
      <c r="A28" s="93" t="s">
        <v>100</v>
      </c>
      <c r="B28" s="90" t="s">
        <v>100</v>
      </c>
      <c r="C28" s="90" t="s">
        <v>100</v>
      </c>
      <c r="D28" s="94" t="s">
        <v>101</v>
      </c>
      <c r="E28" s="92">
        <f t="shared" si="0"/>
        <v>100000</v>
      </c>
      <c r="F28" s="88">
        <v>0</v>
      </c>
      <c r="G28" s="88">
        <v>100000</v>
      </c>
      <c r="H28" s="88">
        <v>0</v>
      </c>
      <c r="I28" s="88">
        <v>0</v>
      </c>
      <c r="J28" s="88">
        <v>0</v>
      </c>
    </row>
    <row r="29" spans="1:10" ht="30" customHeight="1">
      <c r="A29" s="89" t="s">
        <v>102</v>
      </c>
      <c r="B29" s="90" t="s">
        <v>102</v>
      </c>
      <c r="C29" s="90" t="s">
        <v>102</v>
      </c>
      <c r="D29" s="91" t="s">
        <v>103</v>
      </c>
      <c r="E29" s="92">
        <f t="shared" si="0"/>
        <v>10500</v>
      </c>
      <c r="F29" s="92">
        <v>10500</v>
      </c>
      <c r="G29" s="92">
        <v>0</v>
      </c>
      <c r="H29" s="92">
        <v>0</v>
      </c>
      <c r="I29" s="92">
        <v>0</v>
      </c>
      <c r="J29" s="92">
        <v>0</v>
      </c>
    </row>
    <row r="30" spans="1:10" ht="30" customHeight="1">
      <c r="A30" s="93" t="s">
        <v>104</v>
      </c>
      <c r="B30" s="90" t="s">
        <v>104</v>
      </c>
      <c r="C30" s="90" t="s">
        <v>104</v>
      </c>
      <c r="D30" s="94" t="s">
        <v>105</v>
      </c>
      <c r="E30" s="92">
        <f t="shared" si="0"/>
        <v>10500</v>
      </c>
      <c r="F30" s="88">
        <v>10500</v>
      </c>
      <c r="G30" s="88">
        <v>0</v>
      </c>
      <c r="H30" s="88">
        <v>0</v>
      </c>
      <c r="I30" s="88">
        <v>0</v>
      </c>
      <c r="J30" s="88">
        <v>0</v>
      </c>
    </row>
    <row r="31" spans="1:10" ht="30" customHeight="1">
      <c r="A31" s="89" t="s">
        <v>106</v>
      </c>
      <c r="B31" s="90" t="s">
        <v>106</v>
      </c>
      <c r="C31" s="90" t="s">
        <v>106</v>
      </c>
      <c r="D31" s="91" t="s">
        <v>107</v>
      </c>
      <c r="E31" s="92">
        <f t="shared" si="0"/>
        <v>269700</v>
      </c>
      <c r="F31" s="92">
        <v>269700</v>
      </c>
      <c r="G31" s="92">
        <v>0</v>
      </c>
      <c r="H31" s="92">
        <v>0</v>
      </c>
      <c r="I31" s="92">
        <v>0</v>
      </c>
      <c r="J31" s="92">
        <v>0</v>
      </c>
    </row>
    <row r="32" spans="1:10" ht="30" customHeight="1">
      <c r="A32" s="89" t="s">
        <v>108</v>
      </c>
      <c r="B32" s="90" t="s">
        <v>108</v>
      </c>
      <c r="C32" s="90" t="s">
        <v>108</v>
      </c>
      <c r="D32" s="91" t="s">
        <v>109</v>
      </c>
      <c r="E32" s="92">
        <f t="shared" si="0"/>
        <v>263100</v>
      </c>
      <c r="F32" s="92">
        <v>263100</v>
      </c>
      <c r="G32" s="92">
        <v>0</v>
      </c>
      <c r="H32" s="92">
        <v>0</v>
      </c>
      <c r="I32" s="92">
        <v>0</v>
      </c>
      <c r="J32" s="92">
        <v>0</v>
      </c>
    </row>
    <row r="33" spans="1:10" ht="30" customHeight="1">
      <c r="A33" s="93" t="s">
        <v>110</v>
      </c>
      <c r="B33" s="90" t="s">
        <v>110</v>
      </c>
      <c r="C33" s="90" t="s">
        <v>110</v>
      </c>
      <c r="D33" s="94" t="s">
        <v>111</v>
      </c>
      <c r="E33" s="92">
        <f t="shared" si="0"/>
        <v>213500</v>
      </c>
      <c r="F33" s="88">
        <v>213500</v>
      </c>
      <c r="G33" s="88">
        <v>0</v>
      </c>
      <c r="H33" s="88">
        <v>0</v>
      </c>
      <c r="I33" s="88">
        <v>0</v>
      </c>
      <c r="J33" s="88">
        <v>0</v>
      </c>
    </row>
    <row r="34" spans="1:10" ht="30" customHeight="1">
      <c r="A34" s="93" t="s">
        <v>112</v>
      </c>
      <c r="B34" s="90" t="s">
        <v>112</v>
      </c>
      <c r="C34" s="90" t="s">
        <v>112</v>
      </c>
      <c r="D34" s="94" t="s">
        <v>113</v>
      </c>
      <c r="E34" s="92">
        <f t="shared" si="0"/>
        <v>49600</v>
      </c>
      <c r="F34" s="88">
        <v>49600</v>
      </c>
      <c r="G34" s="88">
        <v>0</v>
      </c>
      <c r="H34" s="88">
        <v>0</v>
      </c>
      <c r="I34" s="88">
        <v>0</v>
      </c>
      <c r="J34" s="88">
        <v>0</v>
      </c>
    </row>
    <row r="35" spans="1:10" ht="30" customHeight="1">
      <c r="A35" s="89" t="s">
        <v>114</v>
      </c>
      <c r="B35" s="90" t="s">
        <v>114</v>
      </c>
      <c r="C35" s="90" t="s">
        <v>114</v>
      </c>
      <c r="D35" s="91" t="s">
        <v>115</v>
      </c>
      <c r="E35" s="92">
        <f t="shared" si="0"/>
        <v>6600</v>
      </c>
      <c r="F35" s="92">
        <v>6600</v>
      </c>
      <c r="G35" s="92">
        <v>0</v>
      </c>
      <c r="H35" s="92">
        <v>0</v>
      </c>
      <c r="I35" s="92">
        <v>0</v>
      </c>
      <c r="J35" s="92">
        <v>0</v>
      </c>
    </row>
    <row r="36" spans="1:10" ht="30" customHeight="1">
      <c r="A36" s="93" t="s">
        <v>116</v>
      </c>
      <c r="B36" s="90" t="s">
        <v>116</v>
      </c>
      <c r="C36" s="90" t="s">
        <v>116</v>
      </c>
      <c r="D36" s="94" t="s">
        <v>117</v>
      </c>
      <c r="E36" s="92">
        <f t="shared" si="0"/>
        <v>6600</v>
      </c>
      <c r="F36" s="88">
        <v>6600</v>
      </c>
      <c r="G36" s="88">
        <v>0</v>
      </c>
      <c r="H36" s="88">
        <v>0</v>
      </c>
      <c r="I36" s="88">
        <v>0</v>
      </c>
      <c r="J36" s="88">
        <v>0</v>
      </c>
    </row>
    <row r="37" spans="1:10" ht="30" customHeight="1">
      <c r="A37" s="89" t="s">
        <v>118</v>
      </c>
      <c r="B37" s="90" t="s">
        <v>118</v>
      </c>
      <c r="C37" s="90" t="s">
        <v>118</v>
      </c>
      <c r="D37" s="91" t="s">
        <v>119</v>
      </c>
      <c r="E37" s="92">
        <f t="shared" si="0"/>
        <v>1793897.65</v>
      </c>
      <c r="F37" s="92">
        <v>0</v>
      </c>
      <c r="G37" s="92">
        <v>1793897.65</v>
      </c>
      <c r="H37" s="92">
        <v>0</v>
      </c>
      <c r="I37" s="92">
        <v>0</v>
      </c>
      <c r="J37" s="92">
        <v>0</v>
      </c>
    </row>
    <row r="38" spans="1:10" ht="30" customHeight="1">
      <c r="A38" s="89" t="s">
        <v>120</v>
      </c>
      <c r="B38" s="90" t="s">
        <v>120</v>
      </c>
      <c r="C38" s="90" t="s">
        <v>120</v>
      </c>
      <c r="D38" s="91" t="s">
        <v>121</v>
      </c>
      <c r="E38" s="92">
        <f t="shared" si="0"/>
        <v>1793897.65</v>
      </c>
      <c r="F38" s="92">
        <v>0</v>
      </c>
      <c r="G38" s="92">
        <v>1793897.65</v>
      </c>
      <c r="H38" s="92">
        <v>0</v>
      </c>
      <c r="I38" s="92">
        <v>0</v>
      </c>
      <c r="J38" s="92">
        <v>0</v>
      </c>
    </row>
    <row r="39" spans="1:10" ht="30" customHeight="1">
      <c r="A39" s="93" t="s">
        <v>122</v>
      </c>
      <c r="B39" s="90" t="s">
        <v>122</v>
      </c>
      <c r="C39" s="90" t="s">
        <v>122</v>
      </c>
      <c r="D39" s="94" t="s">
        <v>123</v>
      </c>
      <c r="E39" s="92">
        <f t="shared" si="0"/>
        <v>1473897.65</v>
      </c>
      <c r="F39" s="88">
        <v>0</v>
      </c>
      <c r="G39" s="88">
        <v>1473897.65</v>
      </c>
      <c r="H39" s="88">
        <v>0</v>
      </c>
      <c r="I39" s="88">
        <v>0</v>
      </c>
      <c r="J39" s="88">
        <v>0</v>
      </c>
    </row>
    <row r="40" spans="1:10" ht="30" customHeight="1">
      <c r="A40" s="93" t="s">
        <v>124</v>
      </c>
      <c r="B40" s="90" t="s">
        <v>124</v>
      </c>
      <c r="C40" s="90" t="s">
        <v>124</v>
      </c>
      <c r="D40" s="94" t="s">
        <v>125</v>
      </c>
      <c r="E40" s="92">
        <f t="shared" si="0"/>
        <v>3200000</v>
      </c>
      <c r="F40" s="88">
        <v>0</v>
      </c>
      <c r="G40" s="88">
        <v>3200000</v>
      </c>
      <c r="H40" s="88">
        <v>0</v>
      </c>
      <c r="I40" s="88">
        <v>0</v>
      </c>
      <c r="J40" s="88">
        <v>0</v>
      </c>
    </row>
    <row r="41" spans="1:10" ht="30" customHeight="1">
      <c r="A41" s="89" t="s">
        <v>126</v>
      </c>
      <c r="B41" s="90" t="s">
        <v>126</v>
      </c>
      <c r="C41" s="90" t="s">
        <v>126</v>
      </c>
      <c r="D41" s="91" t="s">
        <v>127</v>
      </c>
      <c r="E41" s="92">
        <f t="shared" si="0"/>
        <v>36335216.34</v>
      </c>
      <c r="F41" s="92">
        <v>0</v>
      </c>
      <c r="G41" s="92">
        <v>36335216.34</v>
      </c>
      <c r="H41" s="92">
        <v>0</v>
      </c>
      <c r="I41" s="92">
        <v>0</v>
      </c>
      <c r="J41" s="92">
        <v>0</v>
      </c>
    </row>
    <row r="42" spans="1:10" ht="30" customHeight="1">
      <c r="A42" s="89" t="s">
        <v>128</v>
      </c>
      <c r="B42" s="90" t="s">
        <v>128</v>
      </c>
      <c r="C42" s="90" t="s">
        <v>128</v>
      </c>
      <c r="D42" s="91" t="s">
        <v>129</v>
      </c>
      <c r="E42" s="92">
        <f t="shared" si="0"/>
        <v>21969653.3</v>
      </c>
      <c r="F42" s="92">
        <v>0</v>
      </c>
      <c r="G42" s="92">
        <v>21969653.3</v>
      </c>
      <c r="H42" s="92">
        <v>0</v>
      </c>
      <c r="I42" s="92">
        <v>0</v>
      </c>
      <c r="J42" s="92">
        <v>0</v>
      </c>
    </row>
    <row r="43" spans="1:10" ht="30" customHeight="1">
      <c r="A43" s="93" t="s">
        <v>130</v>
      </c>
      <c r="B43" s="90" t="s">
        <v>130</v>
      </c>
      <c r="C43" s="90" t="s">
        <v>130</v>
      </c>
      <c r="D43" s="94" t="s">
        <v>131</v>
      </c>
      <c r="E43" s="92">
        <f t="shared" si="0"/>
        <v>21969653.3</v>
      </c>
      <c r="F43" s="88">
        <v>0</v>
      </c>
      <c r="G43" s="88">
        <v>21969653.3</v>
      </c>
      <c r="H43" s="88">
        <v>0</v>
      </c>
      <c r="I43" s="88">
        <v>0</v>
      </c>
      <c r="J43" s="88">
        <v>0</v>
      </c>
    </row>
    <row r="44" spans="1:10" ht="30" customHeight="1">
      <c r="A44" s="89" t="s">
        <v>132</v>
      </c>
      <c r="B44" s="90" t="s">
        <v>132</v>
      </c>
      <c r="C44" s="90" t="s">
        <v>132</v>
      </c>
      <c r="D44" s="91" t="s">
        <v>133</v>
      </c>
      <c r="E44" s="92">
        <f aca="true" t="shared" si="1" ref="E44:E61">F44+G44</f>
        <v>11599500</v>
      </c>
      <c r="F44" s="92">
        <v>0</v>
      </c>
      <c r="G44" s="92">
        <v>11599500</v>
      </c>
      <c r="H44" s="92">
        <v>0</v>
      </c>
      <c r="I44" s="92">
        <v>0</v>
      </c>
      <c r="J44" s="92">
        <v>0</v>
      </c>
    </row>
    <row r="45" spans="1:10" ht="30" customHeight="1">
      <c r="A45" s="93" t="s">
        <v>134</v>
      </c>
      <c r="B45" s="90" t="s">
        <v>134</v>
      </c>
      <c r="C45" s="90" t="s">
        <v>134</v>
      </c>
      <c r="D45" s="94" t="s">
        <v>135</v>
      </c>
      <c r="E45" s="92">
        <f t="shared" si="1"/>
        <v>11599500</v>
      </c>
      <c r="F45" s="88">
        <v>0</v>
      </c>
      <c r="G45" s="88">
        <v>11599500</v>
      </c>
      <c r="H45" s="88">
        <v>0</v>
      </c>
      <c r="I45" s="88">
        <v>0</v>
      </c>
      <c r="J45" s="88">
        <v>0</v>
      </c>
    </row>
    <row r="46" spans="1:10" ht="30" customHeight="1">
      <c r="A46" s="89" t="s">
        <v>136</v>
      </c>
      <c r="B46" s="90" t="s">
        <v>136</v>
      </c>
      <c r="C46" s="90" t="s">
        <v>136</v>
      </c>
      <c r="D46" s="91" t="s">
        <v>137</v>
      </c>
      <c r="E46" s="92">
        <f t="shared" si="1"/>
        <v>1876063.04</v>
      </c>
      <c r="F46" s="92">
        <v>0</v>
      </c>
      <c r="G46" s="92">
        <v>1876063.04</v>
      </c>
      <c r="H46" s="92">
        <v>0</v>
      </c>
      <c r="I46" s="92">
        <v>0</v>
      </c>
      <c r="J46" s="92">
        <v>0</v>
      </c>
    </row>
    <row r="47" spans="1:10" ht="30" customHeight="1">
      <c r="A47" s="93" t="s">
        <v>138</v>
      </c>
      <c r="B47" s="90" t="s">
        <v>138</v>
      </c>
      <c r="C47" s="90" t="s">
        <v>138</v>
      </c>
      <c r="D47" s="94" t="s">
        <v>139</v>
      </c>
      <c r="E47" s="92">
        <f t="shared" si="1"/>
        <v>1876063.04</v>
      </c>
      <c r="F47" s="88">
        <v>0</v>
      </c>
      <c r="G47" s="88">
        <v>1876063.04</v>
      </c>
      <c r="H47" s="88">
        <v>0</v>
      </c>
      <c r="I47" s="88">
        <v>0</v>
      </c>
      <c r="J47" s="88">
        <v>0</v>
      </c>
    </row>
    <row r="48" spans="1:10" ht="30" customHeight="1">
      <c r="A48" s="89" t="s">
        <v>140</v>
      </c>
      <c r="B48" s="90" t="s">
        <v>140</v>
      </c>
      <c r="C48" s="90" t="s">
        <v>140</v>
      </c>
      <c r="D48" s="91" t="s">
        <v>141</v>
      </c>
      <c r="E48" s="92">
        <f t="shared" si="1"/>
        <v>890000</v>
      </c>
      <c r="F48" s="92">
        <v>0</v>
      </c>
      <c r="G48" s="92">
        <v>890000</v>
      </c>
      <c r="H48" s="92">
        <v>0</v>
      </c>
      <c r="I48" s="92">
        <v>0</v>
      </c>
      <c r="J48" s="92">
        <v>0</v>
      </c>
    </row>
    <row r="49" spans="1:10" ht="30" customHeight="1">
      <c r="A49" s="93" t="s">
        <v>142</v>
      </c>
      <c r="B49" s="90" t="s">
        <v>142</v>
      </c>
      <c r="C49" s="90" t="s">
        <v>142</v>
      </c>
      <c r="D49" s="94" t="s">
        <v>143</v>
      </c>
      <c r="E49" s="92">
        <f t="shared" si="1"/>
        <v>890000</v>
      </c>
      <c r="F49" s="88">
        <v>0</v>
      </c>
      <c r="G49" s="88">
        <v>890000</v>
      </c>
      <c r="H49" s="88">
        <v>0</v>
      </c>
      <c r="I49" s="88">
        <v>0</v>
      </c>
      <c r="J49" s="88">
        <v>0</v>
      </c>
    </row>
    <row r="50" spans="1:10" ht="30" customHeight="1">
      <c r="A50" s="89" t="s">
        <v>144</v>
      </c>
      <c r="B50" s="90" t="s">
        <v>144</v>
      </c>
      <c r="C50" s="90" t="s">
        <v>144</v>
      </c>
      <c r="D50" s="91" t="s">
        <v>145</v>
      </c>
      <c r="E50" s="92">
        <f t="shared" si="1"/>
        <v>100000</v>
      </c>
      <c r="F50" s="92">
        <v>0</v>
      </c>
      <c r="G50" s="92">
        <v>100000</v>
      </c>
      <c r="H50" s="92">
        <v>0</v>
      </c>
      <c r="I50" s="92">
        <v>0</v>
      </c>
      <c r="J50" s="92">
        <v>0</v>
      </c>
    </row>
    <row r="51" spans="1:10" ht="30" customHeight="1">
      <c r="A51" s="89" t="s">
        <v>146</v>
      </c>
      <c r="B51" s="90" t="s">
        <v>146</v>
      </c>
      <c r="C51" s="90" t="s">
        <v>146</v>
      </c>
      <c r="D51" s="91" t="s">
        <v>147</v>
      </c>
      <c r="E51" s="92">
        <f t="shared" si="1"/>
        <v>100000</v>
      </c>
      <c r="F51" s="92">
        <v>0</v>
      </c>
      <c r="G51" s="92">
        <v>100000</v>
      </c>
      <c r="H51" s="92">
        <v>0</v>
      </c>
      <c r="I51" s="92">
        <v>0</v>
      </c>
      <c r="J51" s="92">
        <v>0</v>
      </c>
    </row>
    <row r="52" spans="1:10" ht="30" customHeight="1">
      <c r="A52" s="93" t="s">
        <v>148</v>
      </c>
      <c r="B52" s="90" t="s">
        <v>148</v>
      </c>
      <c r="C52" s="90" t="s">
        <v>148</v>
      </c>
      <c r="D52" s="94" t="s">
        <v>149</v>
      </c>
      <c r="E52" s="92">
        <f t="shared" si="1"/>
        <v>100000</v>
      </c>
      <c r="F52" s="88">
        <v>0</v>
      </c>
      <c r="G52" s="88">
        <v>100000</v>
      </c>
      <c r="H52" s="88">
        <v>0</v>
      </c>
      <c r="I52" s="88">
        <v>0</v>
      </c>
      <c r="J52" s="88">
        <v>0</v>
      </c>
    </row>
    <row r="53" spans="1:10" ht="30" customHeight="1">
      <c r="A53" s="89" t="s">
        <v>170</v>
      </c>
      <c r="B53" s="90" t="s">
        <v>170</v>
      </c>
      <c r="C53" s="90" t="s">
        <v>170</v>
      </c>
      <c r="D53" s="91" t="s">
        <v>171</v>
      </c>
      <c r="E53" s="92">
        <f t="shared" si="1"/>
        <v>32500000</v>
      </c>
      <c r="F53" s="92">
        <v>0</v>
      </c>
      <c r="G53" s="92">
        <v>32500000</v>
      </c>
      <c r="H53" s="92">
        <v>0</v>
      </c>
      <c r="I53" s="92">
        <v>0</v>
      </c>
      <c r="J53" s="92">
        <v>0</v>
      </c>
    </row>
    <row r="54" spans="1:10" ht="30" customHeight="1">
      <c r="A54" s="89" t="s">
        <v>172</v>
      </c>
      <c r="B54" s="90" t="s">
        <v>172</v>
      </c>
      <c r="C54" s="90" t="s">
        <v>172</v>
      </c>
      <c r="D54" s="91" t="s">
        <v>173</v>
      </c>
      <c r="E54" s="92">
        <f t="shared" si="1"/>
        <v>32500000</v>
      </c>
      <c r="F54" s="92">
        <v>0</v>
      </c>
      <c r="G54" s="92">
        <v>32500000</v>
      </c>
      <c r="H54" s="92">
        <v>0</v>
      </c>
      <c r="I54" s="92">
        <v>0</v>
      </c>
      <c r="J54" s="92">
        <v>0</v>
      </c>
    </row>
    <row r="55" spans="1:10" ht="30" customHeight="1">
      <c r="A55" s="93" t="s">
        <v>174</v>
      </c>
      <c r="B55" s="90" t="s">
        <v>174</v>
      </c>
      <c r="C55" s="90" t="s">
        <v>174</v>
      </c>
      <c r="D55" s="94" t="s">
        <v>175</v>
      </c>
      <c r="E55" s="92">
        <f t="shared" si="1"/>
        <v>32500000</v>
      </c>
      <c r="F55" s="88">
        <v>0</v>
      </c>
      <c r="G55" s="88">
        <v>32500000</v>
      </c>
      <c r="H55" s="88">
        <v>0</v>
      </c>
      <c r="I55" s="88">
        <v>0</v>
      </c>
      <c r="J55" s="88">
        <v>0</v>
      </c>
    </row>
    <row r="56" spans="1:10" ht="30" customHeight="1">
      <c r="A56" s="89" t="s">
        <v>150</v>
      </c>
      <c r="B56" s="90" t="s">
        <v>150</v>
      </c>
      <c r="C56" s="90" t="s">
        <v>150</v>
      </c>
      <c r="D56" s="91" t="s">
        <v>151</v>
      </c>
      <c r="E56" s="92">
        <f t="shared" si="1"/>
        <v>252100</v>
      </c>
      <c r="F56" s="92">
        <v>252100</v>
      </c>
      <c r="G56" s="92">
        <v>0</v>
      </c>
      <c r="H56" s="92">
        <v>0</v>
      </c>
      <c r="I56" s="92">
        <v>0</v>
      </c>
      <c r="J56" s="92">
        <v>0</v>
      </c>
    </row>
    <row r="57" spans="1:10" ht="30" customHeight="1">
      <c r="A57" s="89" t="s">
        <v>152</v>
      </c>
      <c r="B57" s="90" t="s">
        <v>152</v>
      </c>
      <c r="C57" s="90" t="s">
        <v>152</v>
      </c>
      <c r="D57" s="91" t="s">
        <v>153</v>
      </c>
      <c r="E57" s="92">
        <f t="shared" si="1"/>
        <v>252100</v>
      </c>
      <c r="F57" s="92">
        <v>252100</v>
      </c>
      <c r="G57" s="92">
        <v>0</v>
      </c>
      <c r="H57" s="92">
        <v>0</v>
      </c>
      <c r="I57" s="92">
        <v>0</v>
      </c>
      <c r="J57" s="92">
        <v>0</v>
      </c>
    </row>
    <row r="58" spans="1:10" ht="30" customHeight="1">
      <c r="A58" s="93" t="s">
        <v>154</v>
      </c>
      <c r="B58" s="90" t="s">
        <v>154</v>
      </c>
      <c r="C58" s="90" t="s">
        <v>154</v>
      </c>
      <c r="D58" s="94" t="s">
        <v>155</v>
      </c>
      <c r="E58" s="92">
        <f t="shared" si="1"/>
        <v>252100</v>
      </c>
      <c r="F58" s="88">
        <v>252100</v>
      </c>
      <c r="G58" s="88">
        <v>0</v>
      </c>
      <c r="H58" s="88">
        <v>0</v>
      </c>
      <c r="I58" s="88">
        <v>0</v>
      </c>
      <c r="J58" s="88">
        <v>0</v>
      </c>
    </row>
    <row r="59" spans="1:10" ht="30" customHeight="1">
      <c r="A59" s="89" t="s">
        <v>156</v>
      </c>
      <c r="B59" s="90" t="s">
        <v>156</v>
      </c>
      <c r="C59" s="90" t="s">
        <v>156</v>
      </c>
      <c r="D59" s="91" t="s">
        <v>157</v>
      </c>
      <c r="E59" s="92">
        <f t="shared" si="1"/>
        <v>421393185.98</v>
      </c>
      <c r="F59" s="92">
        <v>0</v>
      </c>
      <c r="G59" s="92">
        <v>421393185.98</v>
      </c>
      <c r="H59" s="92">
        <v>0</v>
      </c>
      <c r="I59" s="92">
        <v>0</v>
      </c>
      <c r="J59" s="92">
        <v>0</v>
      </c>
    </row>
    <row r="60" spans="1:10" ht="30" customHeight="1">
      <c r="A60" s="89" t="s">
        <v>158</v>
      </c>
      <c r="B60" s="90" t="s">
        <v>158</v>
      </c>
      <c r="C60" s="90" t="s">
        <v>158</v>
      </c>
      <c r="D60" s="91" t="s">
        <v>159</v>
      </c>
      <c r="E60" s="92">
        <f t="shared" si="1"/>
        <v>421393185.98</v>
      </c>
      <c r="F60" s="92">
        <v>0</v>
      </c>
      <c r="G60" s="92">
        <v>421393185.98</v>
      </c>
      <c r="H60" s="92">
        <v>0</v>
      </c>
      <c r="I60" s="92">
        <v>0</v>
      </c>
      <c r="J60" s="92">
        <v>0</v>
      </c>
    </row>
    <row r="61" spans="1:10" ht="30" customHeight="1">
      <c r="A61" s="93" t="s">
        <v>160</v>
      </c>
      <c r="B61" s="90" t="s">
        <v>160</v>
      </c>
      <c r="C61" s="90" t="s">
        <v>160</v>
      </c>
      <c r="D61" s="94" t="s">
        <v>161</v>
      </c>
      <c r="E61" s="92">
        <f t="shared" si="1"/>
        <v>421393185.98</v>
      </c>
      <c r="F61" s="88">
        <v>0</v>
      </c>
      <c r="G61" s="88">
        <v>421393185.98</v>
      </c>
      <c r="H61" s="88">
        <v>0</v>
      </c>
      <c r="I61" s="88">
        <v>0</v>
      </c>
      <c r="J61" s="88">
        <v>0</v>
      </c>
    </row>
    <row r="62" spans="1:10" ht="15" customHeight="1">
      <c r="A62" s="52" t="s">
        <v>176</v>
      </c>
      <c r="B62" s="53" t="s">
        <v>176</v>
      </c>
      <c r="C62" s="53" t="s">
        <v>176</v>
      </c>
      <c r="D62" s="53" t="s">
        <v>176</v>
      </c>
      <c r="E62" s="53" t="s">
        <v>176</v>
      </c>
      <c r="F62" s="53" t="s">
        <v>176</v>
      </c>
      <c r="G62" s="53" t="s">
        <v>176</v>
      </c>
      <c r="H62" s="53" t="s">
        <v>176</v>
      </c>
      <c r="I62" s="53" t="s">
        <v>176</v>
      </c>
      <c r="J62" s="53" t="s">
        <v>176</v>
      </c>
    </row>
  </sheetData>
  <sheetProtection/>
  <mergeCells count="62">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J62"/>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paperSize="9" scale="3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8">
      <selection activeCell="D10" sqref="D10:D39"/>
    </sheetView>
  </sheetViews>
  <sheetFormatPr defaultColWidth="9.140625" defaultRowHeight="12.75"/>
  <cols>
    <col min="1" max="1" width="44.140625" style="0" customWidth="1"/>
    <col min="2" max="2" width="21.421875" style="0" customWidth="1"/>
    <col min="3" max="3" width="43.00390625" style="0" customWidth="1"/>
    <col min="4" max="4" width="19.8515625" style="0" customWidth="1"/>
    <col min="5" max="5" width="19.7109375" style="0" customWidth="1"/>
    <col min="6" max="6" width="18.57421875" style="0" customWidth="1"/>
    <col min="7" max="7" width="17.140625" style="0" customWidth="1"/>
  </cols>
  <sheetData>
    <row r="1" spans="1:7" ht="27.75" customHeight="1">
      <c r="A1" s="68"/>
      <c r="B1" s="69"/>
      <c r="C1" s="69"/>
      <c r="D1" s="15" t="s">
        <v>177</v>
      </c>
      <c r="E1" s="69"/>
      <c r="F1" s="69"/>
      <c r="G1" s="16"/>
    </row>
    <row r="2" spans="1:7" ht="6" customHeight="1">
      <c r="A2" s="70"/>
      <c r="B2" s="71"/>
      <c r="C2" s="71"/>
      <c r="D2" s="71"/>
      <c r="E2" s="71"/>
      <c r="F2" s="71"/>
      <c r="G2" s="19"/>
    </row>
    <row r="3" spans="1:7" ht="12" customHeight="1" hidden="1">
      <c r="A3" s="70"/>
      <c r="B3" s="71"/>
      <c r="C3" s="71"/>
      <c r="D3" s="71"/>
      <c r="E3" s="71"/>
      <c r="F3" s="71"/>
      <c r="G3" s="19"/>
    </row>
    <row r="4" spans="1:7" ht="15" customHeight="1" hidden="1">
      <c r="A4" s="70"/>
      <c r="B4" s="71"/>
      <c r="C4" s="71"/>
      <c r="D4" s="71"/>
      <c r="E4" s="71"/>
      <c r="F4" s="71"/>
      <c r="G4" s="19"/>
    </row>
    <row r="5" spans="1:7" ht="15" customHeight="1">
      <c r="A5" s="72"/>
      <c r="B5" s="71"/>
      <c r="C5" s="71"/>
      <c r="D5" s="71"/>
      <c r="E5" s="71"/>
      <c r="F5" s="71"/>
      <c r="G5" s="21" t="s">
        <v>178</v>
      </c>
    </row>
    <row r="6" spans="1:7" ht="15" customHeight="1">
      <c r="A6" s="22" t="s">
        <v>2</v>
      </c>
      <c r="B6" s="23"/>
      <c r="C6" s="23"/>
      <c r="D6" s="24" t="s">
        <v>3</v>
      </c>
      <c r="E6" s="23"/>
      <c r="F6" s="23"/>
      <c r="G6" s="25" t="s">
        <v>54</v>
      </c>
    </row>
    <row r="7" spans="1:7" ht="30" customHeight="1">
      <c r="A7" s="73" t="s">
        <v>179</v>
      </c>
      <c r="B7" s="74" t="s">
        <v>179</v>
      </c>
      <c r="C7" s="74" t="s">
        <v>180</v>
      </c>
      <c r="D7" s="74" t="s">
        <v>180</v>
      </c>
      <c r="E7" s="74" t="s">
        <v>180</v>
      </c>
      <c r="F7" s="74" t="s">
        <v>180</v>
      </c>
      <c r="G7" s="74" t="s">
        <v>180</v>
      </c>
    </row>
    <row r="8" spans="1:7" ht="30" customHeight="1">
      <c r="A8" s="47" t="s">
        <v>181</v>
      </c>
      <c r="B8" s="48" t="s">
        <v>8</v>
      </c>
      <c r="C8" s="48" t="s">
        <v>9</v>
      </c>
      <c r="D8" s="74" t="s">
        <v>8</v>
      </c>
      <c r="E8" s="74" t="s">
        <v>8</v>
      </c>
      <c r="F8" s="74" t="s">
        <v>8</v>
      </c>
      <c r="G8" s="74" t="s">
        <v>8</v>
      </c>
    </row>
    <row r="9" spans="1:7" ht="45" customHeight="1">
      <c r="A9" s="47" t="s">
        <v>181</v>
      </c>
      <c r="B9" s="48" t="s">
        <v>8</v>
      </c>
      <c r="C9" s="48" t="s">
        <v>9</v>
      </c>
      <c r="D9" s="74" t="s">
        <v>63</v>
      </c>
      <c r="E9" s="48" t="s">
        <v>182</v>
      </c>
      <c r="F9" s="48" t="s">
        <v>183</v>
      </c>
      <c r="G9" s="48" t="s">
        <v>184</v>
      </c>
    </row>
    <row r="10" spans="1:7" ht="30" customHeight="1">
      <c r="A10" s="35" t="s">
        <v>185</v>
      </c>
      <c r="B10" s="31">
        <v>44733750.95</v>
      </c>
      <c r="C10" s="37" t="s">
        <v>11</v>
      </c>
      <c r="D10" s="31">
        <f>E10+F10</f>
        <v>6812474.13</v>
      </c>
      <c r="E10" s="31">
        <v>6812474.13</v>
      </c>
      <c r="F10" s="31">
        <v>0</v>
      </c>
      <c r="G10" s="31">
        <v>0</v>
      </c>
    </row>
    <row r="11" spans="1:7" ht="30" customHeight="1">
      <c r="A11" s="35" t="s">
        <v>186</v>
      </c>
      <c r="B11" s="31">
        <v>467032263.04</v>
      </c>
      <c r="C11" s="37" t="s">
        <v>13</v>
      </c>
      <c r="D11" s="31">
        <f aca="true" t="shared" si="0" ref="D11:D39">E11+F11</f>
        <v>0</v>
      </c>
      <c r="E11" s="31">
        <v>0</v>
      </c>
      <c r="F11" s="31">
        <v>0</v>
      </c>
      <c r="G11" s="31">
        <v>0</v>
      </c>
    </row>
    <row r="12" spans="1:7" ht="30" customHeight="1">
      <c r="A12" s="35" t="s">
        <v>187</v>
      </c>
      <c r="B12" s="31">
        <v>0</v>
      </c>
      <c r="C12" s="37" t="s">
        <v>15</v>
      </c>
      <c r="D12" s="31">
        <f t="shared" si="0"/>
        <v>0</v>
      </c>
      <c r="E12" s="31">
        <v>0</v>
      </c>
      <c r="F12" s="31">
        <v>0</v>
      </c>
      <c r="G12" s="31">
        <v>0</v>
      </c>
    </row>
    <row r="13" spans="1:7" ht="30" customHeight="1">
      <c r="A13" s="35"/>
      <c r="B13" s="75"/>
      <c r="C13" s="37" t="s">
        <v>17</v>
      </c>
      <c r="D13" s="31">
        <f t="shared" si="0"/>
        <v>0</v>
      </c>
      <c r="E13" s="31">
        <v>0</v>
      </c>
      <c r="F13" s="31">
        <v>0</v>
      </c>
      <c r="G13" s="31">
        <v>0</v>
      </c>
    </row>
    <row r="14" spans="1:7" ht="30" customHeight="1">
      <c r="A14" s="35"/>
      <c r="B14" s="75"/>
      <c r="C14" s="37" t="s">
        <v>19</v>
      </c>
      <c r="D14" s="31">
        <f t="shared" si="0"/>
        <v>0</v>
      </c>
      <c r="E14" s="31">
        <v>0</v>
      </c>
      <c r="F14" s="31">
        <v>0</v>
      </c>
      <c r="G14" s="31">
        <v>0</v>
      </c>
    </row>
    <row r="15" spans="1:7" ht="30" customHeight="1">
      <c r="A15" s="35"/>
      <c r="B15" s="75"/>
      <c r="C15" s="37" t="s">
        <v>21</v>
      </c>
      <c r="D15" s="31">
        <f t="shared" si="0"/>
        <v>439300</v>
      </c>
      <c r="E15" s="31">
        <v>439300</v>
      </c>
      <c r="F15" s="31">
        <v>0</v>
      </c>
      <c r="G15" s="31">
        <v>0</v>
      </c>
    </row>
    <row r="16" spans="1:7" ht="30" customHeight="1">
      <c r="A16" s="35"/>
      <c r="B16" s="75"/>
      <c r="C16" s="37" t="s">
        <v>23</v>
      </c>
      <c r="D16" s="31">
        <f t="shared" si="0"/>
        <v>1056200</v>
      </c>
      <c r="E16" s="31">
        <v>1000000</v>
      </c>
      <c r="F16" s="31">
        <v>56200</v>
      </c>
      <c r="G16" s="31">
        <v>0</v>
      </c>
    </row>
    <row r="17" spans="1:7" ht="30" customHeight="1">
      <c r="A17" s="35"/>
      <c r="B17" s="75"/>
      <c r="C17" s="37" t="s">
        <v>25</v>
      </c>
      <c r="D17" s="31">
        <f t="shared" si="0"/>
        <v>694900</v>
      </c>
      <c r="E17" s="31">
        <v>694900</v>
      </c>
      <c r="F17" s="31">
        <v>0</v>
      </c>
      <c r="G17" s="31">
        <v>0</v>
      </c>
    </row>
    <row r="18" spans="1:7" ht="30" customHeight="1">
      <c r="A18" s="35"/>
      <c r="B18" s="75"/>
      <c r="C18" s="37" t="s">
        <v>26</v>
      </c>
      <c r="D18" s="31">
        <f t="shared" si="0"/>
        <v>269700</v>
      </c>
      <c r="E18" s="31">
        <v>269700</v>
      </c>
      <c r="F18" s="31">
        <v>0</v>
      </c>
      <c r="G18" s="31">
        <v>0</v>
      </c>
    </row>
    <row r="19" spans="1:7" ht="30" customHeight="1">
      <c r="A19" s="35"/>
      <c r="B19" s="75"/>
      <c r="C19" s="37" t="s">
        <v>27</v>
      </c>
      <c r="D19" s="31">
        <f t="shared" si="0"/>
        <v>1793897.65</v>
      </c>
      <c r="E19" s="31">
        <v>1793897.65</v>
      </c>
      <c r="F19" s="31">
        <v>0</v>
      </c>
      <c r="G19" s="31">
        <v>0</v>
      </c>
    </row>
    <row r="20" spans="1:7" ht="30" customHeight="1">
      <c r="A20" s="35"/>
      <c r="B20" s="75"/>
      <c r="C20" s="37" t="s">
        <v>28</v>
      </c>
      <c r="D20" s="31">
        <f t="shared" si="0"/>
        <v>36335216.339999996</v>
      </c>
      <c r="E20" s="31">
        <v>34459153.3</v>
      </c>
      <c r="F20" s="31">
        <v>1876063.04</v>
      </c>
      <c r="G20" s="31">
        <v>0</v>
      </c>
    </row>
    <row r="21" spans="1:7" ht="30" customHeight="1">
      <c r="A21" s="35"/>
      <c r="B21" s="75"/>
      <c r="C21" s="37" t="s">
        <v>29</v>
      </c>
      <c r="D21" s="31">
        <f t="shared" si="0"/>
        <v>100000</v>
      </c>
      <c r="E21" s="31">
        <v>0</v>
      </c>
      <c r="F21" s="31">
        <v>100000</v>
      </c>
      <c r="G21" s="31">
        <v>0</v>
      </c>
    </row>
    <row r="22" spans="1:7" ht="30" customHeight="1">
      <c r="A22" s="35"/>
      <c r="B22" s="75"/>
      <c r="C22" s="37" t="s">
        <v>30</v>
      </c>
      <c r="D22" s="31">
        <f t="shared" si="0"/>
        <v>0</v>
      </c>
      <c r="E22" s="31">
        <v>0</v>
      </c>
      <c r="F22" s="31">
        <v>0</v>
      </c>
      <c r="G22" s="31">
        <v>0</v>
      </c>
    </row>
    <row r="23" spans="1:7" ht="30" customHeight="1">
      <c r="A23" s="35"/>
      <c r="B23" s="75"/>
      <c r="C23" s="37" t="s">
        <v>188</v>
      </c>
      <c r="D23" s="31">
        <f t="shared" si="0"/>
        <v>32500000</v>
      </c>
      <c r="E23" s="31">
        <v>32500000</v>
      </c>
      <c r="F23" s="31">
        <v>0</v>
      </c>
      <c r="G23" s="31">
        <v>0</v>
      </c>
    </row>
    <row r="24" spans="1:7" ht="30" customHeight="1">
      <c r="A24" s="35"/>
      <c r="B24" s="75"/>
      <c r="C24" s="37" t="s">
        <v>32</v>
      </c>
      <c r="D24" s="31">
        <f t="shared" si="0"/>
        <v>0</v>
      </c>
      <c r="E24" s="31">
        <v>0</v>
      </c>
      <c r="F24" s="31">
        <v>0</v>
      </c>
      <c r="G24" s="31">
        <v>0</v>
      </c>
    </row>
    <row r="25" spans="1:7" ht="30" customHeight="1">
      <c r="A25" s="35"/>
      <c r="B25" s="75"/>
      <c r="C25" s="37" t="s">
        <v>33</v>
      </c>
      <c r="D25" s="31">
        <f t="shared" si="0"/>
        <v>0</v>
      </c>
      <c r="E25" s="31">
        <v>0</v>
      </c>
      <c r="F25" s="31">
        <v>0</v>
      </c>
      <c r="G25" s="31">
        <v>0</v>
      </c>
    </row>
    <row r="26" spans="1:7" ht="30" customHeight="1">
      <c r="A26" s="35"/>
      <c r="B26" s="75"/>
      <c r="C26" s="37" t="s">
        <v>34</v>
      </c>
      <c r="D26" s="31">
        <f t="shared" si="0"/>
        <v>0</v>
      </c>
      <c r="E26" s="31">
        <v>0</v>
      </c>
      <c r="F26" s="31">
        <v>0</v>
      </c>
      <c r="G26" s="31">
        <v>0</v>
      </c>
    </row>
    <row r="27" spans="1:7" ht="30" customHeight="1">
      <c r="A27" s="35"/>
      <c r="B27" s="75"/>
      <c r="C27" s="37" t="s">
        <v>35</v>
      </c>
      <c r="D27" s="31">
        <f t="shared" si="0"/>
        <v>0</v>
      </c>
      <c r="E27" s="31">
        <v>0</v>
      </c>
      <c r="F27" s="31">
        <v>0</v>
      </c>
      <c r="G27" s="31">
        <v>0</v>
      </c>
    </row>
    <row r="28" spans="1:7" ht="30" customHeight="1">
      <c r="A28" s="35"/>
      <c r="B28" s="75"/>
      <c r="C28" s="37" t="s">
        <v>36</v>
      </c>
      <c r="D28" s="31">
        <f t="shared" si="0"/>
        <v>252100</v>
      </c>
      <c r="E28" s="31">
        <v>252100</v>
      </c>
      <c r="F28" s="31">
        <v>0</v>
      </c>
      <c r="G28" s="31">
        <v>0</v>
      </c>
    </row>
    <row r="29" spans="1:7" ht="30" customHeight="1">
      <c r="A29" s="35"/>
      <c r="B29" s="75"/>
      <c r="C29" s="37" t="s">
        <v>37</v>
      </c>
      <c r="D29" s="31">
        <f t="shared" si="0"/>
        <v>0</v>
      </c>
      <c r="E29" s="31">
        <v>0</v>
      </c>
      <c r="F29" s="31">
        <v>0</v>
      </c>
      <c r="G29" s="31">
        <v>0</v>
      </c>
    </row>
    <row r="30" spans="1:7" ht="30" customHeight="1">
      <c r="A30" s="35"/>
      <c r="B30" s="75"/>
      <c r="C30" s="37" t="s">
        <v>38</v>
      </c>
      <c r="D30" s="31">
        <f t="shared" si="0"/>
        <v>0</v>
      </c>
      <c r="E30" s="31">
        <v>0</v>
      </c>
      <c r="F30" s="31">
        <v>0</v>
      </c>
      <c r="G30" s="31">
        <v>0</v>
      </c>
    </row>
    <row r="31" spans="1:7" ht="30" customHeight="1">
      <c r="A31" s="35"/>
      <c r="B31" s="75"/>
      <c r="C31" s="37" t="s">
        <v>39</v>
      </c>
      <c r="D31" s="31">
        <f t="shared" si="0"/>
        <v>0</v>
      </c>
      <c r="E31" s="31">
        <v>0</v>
      </c>
      <c r="F31" s="31">
        <v>0</v>
      </c>
      <c r="G31" s="31">
        <v>0</v>
      </c>
    </row>
    <row r="32" spans="1:7" ht="30" customHeight="1">
      <c r="A32" s="35"/>
      <c r="B32" s="75"/>
      <c r="C32" s="37" t="s">
        <v>40</v>
      </c>
      <c r="D32" s="31">
        <f t="shared" si="0"/>
        <v>421393185.98</v>
      </c>
      <c r="E32" s="31">
        <v>0</v>
      </c>
      <c r="F32" s="31">
        <v>421393185.98</v>
      </c>
      <c r="G32" s="31">
        <v>0</v>
      </c>
    </row>
    <row r="33" spans="1:7" ht="30" customHeight="1">
      <c r="A33" s="35"/>
      <c r="B33" s="75"/>
      <c r="C33" s="37" t="s">
        <v>41</v>
      </c>
      <c r="D33" s="31">
        <f t="shared" si="0"/>
        <v>0</v>
      </c>
      <c r="E33" s="31">
        <v>0</v>
      </c>
      <c r="F33" s="31">
        <v>0</v>
      </c>
      <c r="G33" s="31">
        <v>0</v>
      </c>
    </row>
    <row r="34" spans="1:7" ht="30" customHeight="1">
      <c r="A34" s="73" t="s">
        <v>44</v>
      </c>
      <c r="B34" s="31">
        <f>SUM(B10:B33)</f>
        <v>511766013.99</v>
      </c>
      <c r="C34" s="37" t="s">
        <v>42</v>
      </c>
      <c r="D34" s="31">
        <f t="shared" si="0"/>
        <v>0</v>
      </c>
      <c r="E34" s="31">
        <v>0</v>
      </c>
      <c r="F34" s="31">
        <v>0</v>
      </c>
      <c r="G34" s="31">
        <v>0</v>
      </c>
    </row>
    <row r="35" spans="1:7" ht="30" customHeight="1">
      <c r="A35" s="35" t="s">
        <v>189</v>
      </c>
      <c r="B35" s="31">
        <v>33487774.13</v>
      </c>
      <c r="C35" s="37" t="s">
        <v>43</v>
      </c>
      <c r="D35" s="31">
        <f t="shared" si="0"/>
        <v>0</v>
      </c>
      <c r="E35" s="31">
        <v>0</v>
      </c>
      <c r="F35" s="31">
        <v>0</v>
      </c>
      <c r="G35" s="31">
        <v>0</v>
      </c>
    </row>
    <row r="36" spans="1:7" ht="30" customHeight="1">
      <c r="A36" s="35" t="s">
        <v>185</v>
      </c>
      <c r="B36" s="31">
        <v>33487774.13</v>
      </c>
      <c r="C36" s="74" t="s">
        <v>45</v>
      </c>
      <c r="D36" s="31">
        <f t="shared" si="0"/>
        <v>501646974.1</v>
      </c>
      <c r="E36" s="31">
        <f>SUM(E10:E35)</f>
        <v>78221525.08</v>
      </c>
      <c r="F36" s="31">
        <f>SUM(F10:F35)</f>
        <v>423425449.02000004</v>
      </c>
      <c r="G36" s="31">
        <v>0</v>
      </c>
    </row>
    <row r="37" spans="1:7" ht="30" customHeight="1">
      <c r="A37" s="35" t="s">
        <v>186</v>
      </c>
      <c r="B37" s="31">
        <v>0</v>
      </c>
      <c r="C37" s="37" t="s">
        <v>190</v>
      </c>
      <c r="D37" s="31">
        <f t="shared" si="0"/>
        <v>43606814.02</v>
      </c>
      <c r="E37" s="31">
        <v>0</v>
      </c>
      <c r="F37" s="31">
        <v>43606814.02</v>
      </c>
      <c r="G37" s="31">
        <v>0</v>
      </c>
    </row>
    <row r="38" spans="1:7" ht="30" customHeight="1">
      <c r="A38" s="35" t="s">
        <v>187</v>
      </c>
      <c r="B38" s="31">
        <v>0</v>
      </c>
      <c r="C38" s="37"/>
      <c r="D38" s="31">
        <f t="shared" si="0"/>
        <v>0</v>
      </c>
      <c r="E38" s="75"/>
      <c r="F38" s="75"/>
      <c r="G38" s="75"/>
    </row>
    <row r="39" spans="1:7" ht="30" customHeight="1">
      <c r="A39" s="73" t="s">
        <v>50</v>
      </c>
      <c r="B39" s="31">
        <f>SUM(B34:B35)</f>
        <v>545253788.12</v>
      </c>
      <c r="C39" s="74" t="s">
        <v>50</v>
      </c>
      <c r="D39" s="31">
        <f t="shared" si="0"/>
        <v>545253788.12</v>
      </c>
      <c r="E39" s="31">
        <f>SUM(E36:E37)</f>
        <v>78221525.08</v>
      </c>
      <c r="F39" s="31">
        <f>SUM(F36:F37)</f>
        <v>467032263.04</v>
      </c>
      <c r="G39" s="31">
        <v>0</v>
      </c>
    </row>
    <row r="40" spans="1:7" ht="15" customHeight="1">
      <c r="A40" s="76" t="s">
        <v>191</v>
      </c>
      <c r="B40" s="77" t="s">
        <v>191</v>
      </c>
      <c r="C40" s="77" t="s">
        <v>191</v>
      </c>
      <c r="D40" s="77" t="s">
        <v>191</v>
      </c>
      <c r="E40" s="77" t="s">
        <v>191</v>
      </c>
      <c r="F40" s="77" t="s">
        <v>191</v>
      </c>
      <c r="G40" s="77"/>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paperSize="9" scale="4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53"/>
  <sheetViews>
    <sheetView workbookViewId="0" topLeftCell="A9">
      <selection activeCell="I28" sqref="I28"/>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3"/>
      <c r="B1" s="14"/>
      <c r="C1" s="14"/>
      <c r="D1" s="14"/>
      <c r="E1" s="15" t="s">
        <v>192</v>
      </c>
      <c r="F1" s="14"/>
      <c r="G1" s="14"/>
      <c r="H1" s="14"/>
      <c r="I1" s="14"/>
      <c r="J1" s="16"/>
    </row>
    <row r="2" spans="1:10" ht="6" customHeight="1">
      <c r="A2" s="17"/>
      <c r="B2" s="18"/>
      <c r="C2" s="18"/>
      <c r="D2" s="18"/>
      <c r="E2" s="18"/>
      <c r="F2" s="18"/>
      <c r="G2" s="18"/>
      <c r="H2" s="18"/>
      <c r="I2" s="18"/>
      <c r="J2" s="19"/>
    </row>
    <row r="3" spans="1:10" ht="15" customHeight="1" hidden="1">
      <c r="A3" s="17"/>
      <c r="B3" s="18"/>
      <c r="C3" s="18"/>
      <c r="D3" s="18"/>
      <c r="E3" s="18"/>
      <c r="F3" s="18"/>
      <c r="G3" s="18"/>
      <c r="H3" s="18"/>
      <c r="I3" s="18"/>
      <c r="J3" s="19"/>
    </row>
    <row r="4" spans="1:10" ht="15" customHeight="1" hidden="1">
      <c r="A4" s="17"/>
      <c r="B4" s="18"/>
      <c r="C4" s="18"/>
      <c r="D4" s="18"/>
      <c r="E4" s="18"/>
      <c r="F4" s="18"/>
      <c r="G4" s="18"/>
      <c r="H4" s="18"/>
      <c r="I4" s="18"/>
      <c r="J4" s="19"/>
    </row>
    <row r="5" spans="1:10" ht="15" customHeight="1" hidden="1">
      <c r="A5" s="20"/>
      <c r="B5" s="18"/>
      <c r="C5" s="18"/>
      <c r="D5" s="18"/>
      <c r="E5" s="18"/>
      <c r="F5" s="18"/>
      <c r="G5" s="18"/>
      <c r="H5" s="18"/>
      <c r="I5" s="18"/>
      <c r="J5" s="21" t="s">
        <v>193</v>
      </c>
    </row>
    <row r="6" spans="1:10" ht="15" customHeight="1">
      <c r="A6" s="22" t="s">
        <v>2</v>
      </c>
      <c r="B6" s="23"/>
      <c r="C6" s="23"/>
      <c r="D6" s="23"/>
      <c r="E6" s="24" t="s">
        <v>3</v>
      </c>
      <c r="F6" s="23"/>
      <c r="G6" s="23"/>
      <c r="H6" s="23"/>
      <c r="I6" s="23"/>
      <c r="J6" s="25" t="s">
        <v>54</v>
      </c>
    </row>
    <row r="7" spans="1:10" ht="15" customHeight="1">
      <c r="A7" s="43" t="s">
        <v>7</v>
      </c>
      <c r="B7" s="44" t="s">
        <v>7</v>
      </c>
      <c r="C7" s="44" t="s">
        <v>7</v>
      </c>
      <c r="D7" s="44" t="s">
        <v>7</v>
      </c>
      <c r="E7" s="45" t="s">
        <v>194</v>
      </c>
      <c r="F7" s="45" t="s">
        <v>195</v>
      </c>
      <c r="G7" s="45" t="s">
        <v>196</v>
      </c>
      <c r="H7" s="45" t="s">
        <v>196</v>
      </c>
      <c r="I7" s="45" t="s">
        <v>196</v>
      </c>
      <c r="J7" s="45" t="s">
        <v>49</v>
      </c>
    </row>
    <row r="8" spans="1:10" ht="15" customHeight="1">
      <c r="A8" s="46" t="s">
        <v>61</v>
      </c>
      <c r="B8" s="45" t="s">
        <v>61</v>
      </c>
      <c r="C8" s="45" t="s">
        <v>61</v>
      </c>
      <c r="D8" s="45" t="s">
        <v>62</v>
      </c>
      <c r="E8" s="45" t="s">
        <v>194</v>
      </c>
      <c r="F8" s="45" t="s">
        <v>195</v>
      </c>
      <c r="G8" s="45" t="s">
        <v>65</v>
      </c>
      <c r="H8" s="45" t="s">
        <v>165</v>
      </c>
      <c r="I8" s="45" t="s">
        <v>166</v>
      </c>
      <c r="J8" s="45" t="s">
        <v>49</v>
      </c>
    </row>
    <row r="9" spans="1:10" ht="30.75" customHeight="1">
      <c r="A9" s="46" t="s">
        <v>61</v>
      </c>
      <c r="B9" s="45" t="s">
        <v>61</v>
      </c>
      <c r="C9" s="45" t="s">
        <v>61</v>
      </c>
      <c r="D9" s="45" t="s">
        <v>62</v>
      </c>
      <c r="E9" s="45" t="s">
        <v>194</v>
      </c>
      <c r="F9" s="45" t="s">
        <v>195</v>
      </c>
      <c r="G9" s="45" t="s">
        <v>65</v>
      </c>
      <c r="H9" s="45" t="s">
        <v>165</v>
      </c>
      <c r="I9" s="45" t="s">
        <v>166</v>
      </c>
      <c r="J9" s="45" t="s">
        <v>49</v>
      </c>
    </row>
    <row r="10" spans="1:10" ht="15" customHeight="1">
      <c r="A10" s="46" t="s">
        <v>61</v>
      </c>
      <c r="B10" s="45" t="s">
        <v>61</v>
      </c>
      <c r="C10" s="45" t="s">
        <v>61</v>
      </c>
      <c r="D10" s="45" t="s">
        <v>62</v>
      </c>
      <c r="E10" s="45" t="s">
        <v>194</v>
      </c>
      <c r="F10" s="45" t="s">
        <v>195</v>
      </c>
      <c r="G10" s="45" t="s">
        <v>65</v>
      </c>
      <c r="H10" s="45" t="s">
        <v>165</v>
      </c>
      <c r="I10" s="45" t="s">
        <v>166</v>
      </c>
      <c r="J10" s="45" t="s">
        <v>49</v>
      </c>
    </row>
    <row r="11" spans="1:10" ht="30" customHeight="1">
      <c r="A11" s="47" t="s">
        <v>65</v>
      </c>
      <c r="B11" s="48" t="s">
        <v>65</v>
      </c>
      <c r="C11" s="48" t="s">
        <v>65</v>
      </c>
      <c r="D11" s="48" t="s">
        <v>65</v>
      </c>
      <c r="E11" s="31">
        <f>E12+E47</f>
        <v>33487774.13</v>
      </c>
      <c r="F11" s="31">
        <f>F12+F15+F18+F21+F30+F36+F40+F50</f>
        <v>44733750.949999996</v>
      </c>
      <c r="G11" s="31">
        <f>H11+I11</f>
        <v>78221525.08</v>
      </c>
      <c r="H11" s="31">
        <f>H12+H21+H30+H50</f>
        <v>6341000</v>
      </c>
      <c r="I11" s="31">
        <f>I12+I15+I18+I21+I36+I40+I47</f>
        <v>71880525.08</v>
      </c>
      <c r="J11" s="31">
        <v>0</v>
      </c>
    </row>
    <row r="12" spans="1:10" ht="30" customHeight="1">
      <c r="A12" s="28" t="s">
        <v>66</v>
      </c>
      <c r="B12" s="32" t="s">
        <v>66</v>
      </c>
      <c r="C12" s="32" t="s">
        <v>66</v>
      </c>
      <c r="D12" s="30" t="s">
        <v>67</v>
      </c>
      <c r="E12" s="49">
        <v>987774.13</v>
      </c>
      <c r="F12" s="49">
        <v>5824700</v>
      </c>
      <c r="G12" s="31">
        <f aca="true" t="shared" si="0" ref="G12:G52">H12+I12</f>
        <v>6812474.13</v>
      </c>
      <c r="H12" s="49">
        <v>5224300</v>
      </c>
      <c r="I12" s="49">
        <v>1588174.13</v>
      </c>
      <c r="J12" s="49">
        <v>0</v>
      </c>
    </row>
    <row r="13" spans="1:10" ht="30" customHeight="1">
      <c r="A13" s="28" t="s">
        <v>68</v>
      </c>
      <c r="B13" s="32" t="s">
        <v>68</v>
      </c>
      <c r="C13" s="32" t="s">
        <v>68</v>
      </c>
      <c r="D13" s="30" t="s">
        <v>69</v>
      </c>
      <c r="E13" s="49">
        <v>987774.13</v>
      </c>
      <c r="F13" s="49">
        <v>5824700</v>
      </c>
      <c r="G13" s="31">
        <f t="shared" si="0"/>
        <v>6812474.13</v>
      </c>
      <c r="H13" s="49">
        <v>5224300</v>
      </c>
      <c r="I13" s="49">
        <v>1588174.13</v>
      </c>
      <c r="J13" s="49">
        <v>0</v>
      </c>
    </row>
    <row r="14" spans="1:10" ht="30" customHeight="1">
      <c r="A14" s="33" t="s">
        <v>70</v>
      </c>
      <c r="B14" s="32" t="s">
        <v>70</v>
      </c>
      <c r="C14" s="32" t="s">
        <v>70</v>
      </c>
      <c r="D14" s="32" t="s">
        <v>71</v>
      </c>
      <c r="E14" s="31">
        <v>987774.13</v>
      </c>
      <c r="F14" s="31">
        <v>5824700</v>
      </c>
      <c r="G14" s="31">
        <f t="shared" si="0"/>
        <v>6812474.13</v>
      </c>
      <c r="H14" s="49">
        <v>5224300</v>
      </c>
      <c r="I14" s="49">
        <v>1588174.13</v>
      </c>
      <c r="J14" s="31">
        <v>0</v>
      </c>
    </row>
    <row r="15" spans="1:10" ht="30" customHeight="1">
      <c r="A15" s="28" t="s">
        <v>72</v>
      </c>
      <c r="B15" s="32" t="s">
        <v>72</v>
      </c>
      <c r="C15" s="32" t="s">
        <v>72</v>
      </c>
      <c r="D15" s="30" t="s">
        <v>73</v>
      </c>
      <c r="E15" s="49">
        <v>0</v>
      </c>
      <c r="F15" s="49">
        <v>439300</v>
      </c>
      <c r="G15" s="31">
        <f t="shared" si="0"/>
        <v>439300</v>
      </c>
      <c r="H15" s="49">
        <v>0</v>
      </c>
      <c r="I15" s="49">
        <v>439300</v>
      </c>
      <c r="J15" s="49">
        <v>0</v>
      </c>
    </row>
    <row r="16" spans="1:10" ht="30" customHeight="1">
      <c r="A16" s="28" t="s">
        <v>74</v>
      </c>
      <c r="B16" s="32" t="s">
        <v>74</v>
      </c>
      <c r="C16" s="32" t="s">
        <v>74</v>
      </c>
      <c r="D16" s="30" t="s">
        <v>75</v>
      </c>
      <c r="E16" s="49">
        <v>0</v>
      </c>
      <c r="F16" s="49">
        <v>439300</v>
      </c>
      <c r="G16" s="31">
        <f t="shared" si="0"/>
        <v>439300</v>
      </c>
      <c r="H16" s="49">
        <v>0</v>
      </c>
      <c r="I16" s="49">
        <v>439300</v>
      </c>
      <c r="J16" s="49">
        <v>0</v>
      </c>
    </row>
    <row r="17" spans="1:10" ht="30" customHeight="1">
      <c r="A17" s="33" t="s">
        <v>76</v>
      </c>
      <c r="B17" s="32" t="s">
        <v>76</v>
      </c>
      <c r="C17" s="32" t="s">
        <v>76</v>
      </c>
      <c r="D17" s="32" t="s">
        <v>77</v>
      </c>
      <c r="E17" s="31">
        <v>0</v>
      </c>
      <c r="F17" s="49">
        <v>439300</v>
      </c>
      <c r="G17" s="31">
        <f t="shared" si="0"/>
        <v>439300</v>
      </c>
      <c r="H17" s="31">
        <v>0</v>
      </c>
      <c r="I17" s="49">
        <v>439300</v>
      </c>
      <c r="J17" s="31">
        <v>0</v>
      </c>
    </row>
    <row r="18" spans="1:10" ht="30" customHeight="1">
      <c r="A18" s="28" t="s">
        <v>78</v>
      </c>
      <c r="B18" s="32" t="s">
        <v>78</v>
      </c>
      <c r="C18" s="32" t="s">
        <v>78</v>
      </c>
      <c r="D18" s="30" t="s">
        <v>79</v>
      </c>
      <c r="E18" s="49">
        <v>0</v>
      </c>
      <c r="F18" s="49">
        <v>1000000</v>
      </c>
      <c r="G18" s="31">
        <f t="shared" si="0"/>
        <v>1000000</v>
      </c>
      <c r="H18" s="49">
        <v>0</v>
      </c>
      <c r="I18" s="49">
        <v>1000000</v>
      </c>
      <c r="J18" s="49">
        <v>0</v>
      </c>
    </row>
    <row r="19" spans="1:10" ht="30" customHeight="1">
      <c r="A19" s="28" t="s">
        <v>80</v>
      </c>
      <c r="B19" s="32" t="s">
        <v>80</v>
      </c>
      <c r="C19" s="32" t="s">
        <v>80</v>
      </c>
      <c r="D19" s="30" t="s">
        <v>81</v>
      </c>
      <c r="E19" s="49">
        <v>0</v>
      </c>
      <c r="F19" s="49">
        <v>1000000</v>
      </c>
      <c r="G19" s="31">
        <f t="shared" si="0"/>
        <v>1000000</v>
      </c>
      <c r="H19" s="49">
        <v>0</v>
      </c>
      <c r="I19" s="49">
        <v>1000000</v>
      </c>
      <c r="J19" s="49">
        <v>0</v>
      </c>
    </row>
    <row r="20" spans="1:10" ht="30" customHeight="1">
      <c r="A20" s="33" t="s">
        <v>82</v>
      </c>
      <c r="B20" s="32" t="s">
        <v>82</v>
      </c>
      <c r="C20" s="32" t="s">
        <v>82</v>
      </c>
      <c r="D20" s="32" t="s">
        <v>83</v>
      </c>
      <c r="E20" s="31">
        <v>0</v>
      </c>
      <c r="F20" s="49">
        <v>1000000</v>
      </c>
      <c r="G20" s="31">
        <f t="shared" si="0"/>
        <v>1000000</v>
      </c>
      <c r="H20" s="31">
        <v>0</v>
      </c>
      <c r="I20" s="49">
        <v>1000000</v>
      </c>
      <c r="J20" s="31">
        <v>0</v>
      </c>
    </row>
    <row r="21" spans="1:10" ht="30" customHeight="1">
      <c r="A21" s="28" t="s">
        <v>88</v>
      </c>
      <c r="B21" s="32" t="s">
        <v>88</v>
      </c>
      <c r="C21" s="32" t="s">
        <v>88</v>
      </c>
      <c r="D21" s="30" t="s">
        <v>89</v>
      </c>
      <c r="E21" s="49">
        <v>0</v>
      </c>
      <c r="F21" s="49">
        <v>694900</v>
      </c>
      <c r="G21" s="31">
        <f t="shared" si="0"/>
        <v>694900</v>
      </c>
      <c r="H21" s="49">
        <v>594900</v>
      </c>
      <c r="I21" s="49">
        <v>100000</v>
      </c>
      <c r="J21" s="49">
        <v>0</v>
      </c>
    </row>
    <row r="22" spans="1:10" ht="30" customHeight="1">
      <c r="A22" s="28" t="s">
        <v>90</v>
      </c>
      <c r="B22" s="32" t="s">
        <v>90</v>
      </c>
      <c r="C22" s="32" t="s">
        <v>90</v>
      </c>
      <c r="D22" s="30" t="s">
        <v>91</v>
      </c>
      <c r="E22" s="49">
        <v>0</v>
      </c>
      <c r="F22" s="49">
        <v>584400</v>
      </c>
      <c r="G22" s="31">
        <f t="shared" si="0"/>
        <v>584400</v>
      </c>
      <c r="H22" s="49">
        <v>584400</v>
      </c>
      <c r="I22" s="49">
        <v>0</v>
      </c>
      <c r="J22" s="49">
        <v>0</v>
      </c>
    </row>
    <row r="23" spans="1:10" ht="30" customHeight="1">
      <c r="A23" s="33" t="s">
        <v>92</v>
      </c>
      <c r="B23" s="32" t="s">
        <v>92</v>
      </c>
      <c r="C23" s="32" t="s">
        <v>92</v>
      </c>
      <c r="D23" s="32" t="s">
        <v>93</v>
      </c>
      <c r="E23" s="31">
        <v>0</v>
      </c>
      <c r="F23" s="31">
        <v>80000</v>
      </c>
      <c r="G23" s="31">
        <f t="shared" si="0"/>
        <v>80000</v>
      </c>
      <c r="H23" s="31">
        <v>80000</v>
      </c>
      <c r="I23" s="31">
        <v>0</v>
      </c>
      <c r="J23" s="31">
        <v>0</v>
      </c>
    </row>
    <row r="24" spans="1:10" ht="30" customHeight="1">
      <c r="A24" s="33" t="s">
        <v>94</v>
      </c>
      <c r="B24" s="32" t="s">
        <v>94</v>
      </c>
      <c r="C24" s="32" t="s">
        <v>94</v>
      </c>
      <c r="D24" s="32" t="s">
        <v>95</v>
      </c>
      <c r="E24" s="31">
        <v>0</v>
      </c>
      <c r="F24" s="31">
        <v>336300</v>
      </c>
      <c r="G24" s="31">
        <f t="shared" si="0"/>
        <v>336300</v>
      </c>
      <c r="H24" s="31">
        <v>336300</v>
      </c>
      <c r="I24" s="31">
        <v>0</v>
      </c>
      <c r="J24" s="31">
        <v>0</v>
      </c>
    </row>
    <row r="25" spans="1:10" ht="30" customHeight="1">
      <c r="A25" s="33" t="s">
        <v>96</v>
      </c>
      <c r="B25" s="32" t="s">
        <v>96</v>
      </c>
      <c r="C25" s="32" t="s">
        <v>96</v>
      </c>
      <c r="D25" s="32" t="s">
        <v>97</v>
      </c>
      <c r="E25" s="31">
        <v>0</v>
      </c>
      <c r="F25" s="31">
        <v>168100</v>
      </c>
      <c r="G25" s="31">
        <f t="shared" si="0"/>
        <v>168100</v>
      </c>
      <c r="H25" s="31">
        <v>168100</v>
      </c>
      <c r="I25" s="31">
        <v>0</v>
      </c>
      <c r="J25" s="31">
        <v>0</v>
      </c>
    </row>
    <row r="26" spans="1:10" ht="30" customHeight="1">
      <c r="A26" s="28" t="s">
        <v>98</v>
      </c>
      <c r="B26" s="32" t="s">
        <v>98</v>
      </c>
      <c r="C26" s="32" t="s">
        <v>98</v>
      </c>
      <c r="D26" s="30" t="s">
        <v>99</v>
      </c>
      <c r="E26" s="49">
        <v>0</v>
      </c>
      <c r="F26" s="49">
        <v>100000</v>
      </c>
      <c r="G26" s="31">
        <f t="shared" si="0"/>
        <v>100000</v>
      </c>
      <c r="H26" s="49">
        <v>0</v>
      </c>
      <c r="I26" s="49">
        <v>100000</v>
      </c>
      <c r="J26" s="49">
        <v>0</v>
      </c>
    </row>
    <row r="27" spans="1:10" ht="30" customHeight="1">
      <c r="A27" s="33" t="s">
        <v>100</v>
      </c>
      <c r="B27" s="32" t="s">
        <v>100</v>
      </c>
      <c r="C27" s="32" t="s">
        <v>100</v>
      </c>
      <c r="D27" s="32" t="s">
        <v>101</v>
      </c>
      <c r="E27" s="31">
        <v>0</v>
      </c>
      <c r="F27" s="31">
        <v>100000</v>
      </c>
      <c r="G27" s="31">
        <f t="shared" si="0"/>
        <v>100000</v>
      </c>
      <c r="H27" s="31">
        <v>0</v>
      </c>
      <c r="I27" s="31">
        <v>100000</v>
      </c>
      <c r="J27" s="31">
        <v>0</v>
      </c>
    </row>
    <row r="28" spans="1:10" ht="30" customHeight="1">
      <c r="A28" s="28" t="s">
        <v>102</v>
      </c>
      <c r="B28" s="32" t="s">
        <v>102</v>
      </c>
      <c r="C28" s="32" t="s">
        <v>102</v>
      </c>
      <c r="D28" s="30" t="s">
        <v>103</v>
      </c>
      <c r="E28" s="49">
        <v>0</v>
      </c>
      <c r="F28" s="49">
        <v>10500</v>
      </c>
      <c r="G28" s="31">
        <f t="shared" si="0"/>
        <v>10500</v>
      </c>
      <c r="H28" s="49">
        <v>10500</v>
      </c>
      <c r="I28" s="49">
        <v>0</v>
      </c>
      <c r="J28" s="49">
        <v>0</v>
      </c>
    </row>
    <row r="29" spans="1:10" ht="30" customHeight="1">
      <c r="A29" s="33" t="s">
        <v>104</v>
      </c>
      <c r="B29" s="32" t="s">
        <v>104</v>
      </c>
      <c r="C29" s="32" t="s">
        <v>104</v>
      </c>
      <c r="D29" s="32" t="s">
        <v>105</v>
      </c>
      <c r="E29" s="31">
        <v>0</v>
      </c>
      <c r="F29" s="31">
        <v>10500</v>
      </c>
      <c r="G29" s="31">
        <f t="shared" si="0"/>
        <v>10500</v>
      </c>
      <c r="H29" s="31">
        <v>10500</v>
      </c>
      <c r="I29" s="31">
        <v>0</v>
      </c>
      <c r="J29" s="31">
        <v>0</v>
      </c>
    </row>
    <row r="30" spans="1:10" ht="30" customHeight="1">
      <c r="A30" s="28" t="s">
        <v>106</v>
      </c>
      <c r="B30" s="32" t="s">
        <v>106</v>
      </c>
      <c r="C30" s="32" t="s">
        <v>106</v>
      </c>
      <c r="D30" s="30" t="s">
        <v>107</v>
      </c>
      <c r="E30" s="49">
        <v>0</v>
      </c>
      <c r="F30" s="49">
        <v>269700</v>
      </c>
      <c r="G30" s="31">
        <f t="shared" si="0"/>
        <v>269700</v>
      </c>
      <c r="H30" s="49">
        <v>269700</v>
      </c>
      <c r="I30" s="49">
        <v>0</v>
      </c>
      <c r="J30" s="49">
        <v>0</v>
      </c>
    </row>
    <row r="31" spans="1:10" ht="30" customHeight="1">
      <c r="A31" s="28" t="s">
        <v>108</v>
      </c>
      <c r="B31" s="32" t="s">
        <v>108</v>
      </c>
      <c r="C31" s="32" t="s">
        <v>108</v>
      </c>
      <c r="D31" s="30" t="s">
        <v>109</v>
      </c>
      <c r="E31" s="49">
        <v>0</v>
      </c>
      <c r="F31" s="49">
        <v>263100</v>
      </c>
      <c r="G31" s="31">
        <f t="shared" si="0"/>
        <v>263100</v>
      </c>
      <c r="H31" s="49">
        <v>263100</v>
      </c>
      <c r="I31" s="49">
        <v>0</v>
      </c>
      <c r="J31" s="49">
        <v>0</v>
      </c>
    </row>
    <row r="32" spans="1:10" ht="30" customHeight="1">
      <c r="A32" s="33" t="s">
        <v>110</v>
      </c>
      <c r="B32" s="32" t="s">
        <v>110</v>
      </c>
      <c r="C32" s="32" t="s">
        <v>110</v>
      </c>
      <c r="D32" s="32" t="s">
        <v>111</v>
      </c>
      <c r="E32" s="31">
        <v>0</v>
      </c>
      <c r="F32" s="31">
        <v>213500</v>
      </c>
      <c r="G32" s="31">
        <f t="shared" si="0"/>
        <v>213500</v>
      </c>
      <c r="H32" s="31">
        <v>213500</v>
      </c>
      <c r="I32" s="31">
        <v>0</v>
      </c>
      <c r="J32" s="31">
        <v>0</v>
      </c>
    </row>
    <row r="33" spans="1:10" ht="30" customHeight="1">
      <c r="A33" s="33" t="s">
        <v>112</v>
      </c>
      <c r="B33" s="32" t="s">
        <v>112</v>
      </c>
      <c r="C33" s="32" t="s">
        <v>112</v>
      </c>
      <c r="D33" s="32" t="s">
        <v>113</v>
      </c>
      <c r="E33" s="31">
        <v>0</v>
      </c>
      <c r="F33" s="31">
        <v>49600</v>
      </c>
      <c r="G33" s="31">
        <f t="shared" si="0"/>
        <v>49600</v>
      </c>
      <c r="H33" s="31">
        <v>49600</v>
      </c>
      <c r="I33" s="31">
        <v>0</v>
      </c>
      <c r="J33" s="31">
        <v>0</v>
      </c>
    </row>
    <row r="34" spans="1:10" ht="30" customHeight="1">
      <c r="A34" s="28" t="s">
        <v>114</v>
      </c>
      <c r="B34" s="32" t="s">
        <v>114</v>
      </c>
      <c r="C34" s="32" t="s">
        <v>114</v>
      </c>
      <c r="D34" s="30" t="s">
        <v>115</v>
      </c>
      <c r="E34" s="49">
        <v>0</v>
      </c>
      <c r="F34" s="49">
        <v>6600</v>
      </c>
      <c r="G34" s="31">
        <f t="shared" si="0"/>
        <v>6600</v>
      </c>
      <c r="H34" s="49">
        <v>6600</v>
      </c>
      <c r="I34" s="49">
        <v>0</v>
      </c>
      <c r="J34" s="49">
        <v>0</v>
      </c>
    </row>
    <row r="35" spans="1:10" ht="30" customHeight="1">
      <c r="A35" s="33" t="s">
        <v>116</v>
      </c>
      <c r="B35" s="32" t="s">
        <v>116</v>
      </c>
      <c r="C35" s="32" t="s">
        <v>116</v>
      </c>
      <c r="D35" s="32" t="s">
        <v>117</v>
      </c>
      <c r="E35" s="31">
        <v>0</v>
      </c>
      <c r="F35" s="31">
        <v>6600</v>
      </c>
      <c r="G35" s="31">
        <f t="shared" si="0"/>
        <v>6600</v>
      </c>
      <c r="H35" s="31">
        <v>6600</v>
      </c>
      <c r="I35" s="31">
        <v>0</v>
      </c>
      <c r="J35" s="31">
        <v>0</v>
      </c>
    </row>
    <row r="36" spans="1:10" ht="30" customHeight="1">
      <c r="A36" s="28" t="s">
        <v>118</v>
      </c>
      <c r="B36" s="32" t="s">
        <v>118</v>
      </c>
      <c r="C36" s="32" t="s">
        <v>118</v>
      </c>
      <c r="D36" s="30" t="s">
        <v>119</v>
      </c>
      <c r="E36" s="49">
        <v>0</v>
      </c>
      <c r="F36" s="49">
        <v>1793897.65</v>
      </c>
      <c r="G36" s="31">
        <f t="shared" si="0"/>
        <v>1793897.65</v>
      </c>
      <c r="H36" s="49">
        <v>0</v>
      </c>
      <c r="I36" s="49">
        <v>1793897.65</v>
      </c>
      <c r="J36" s="49">
        <v>0</v>
      </c>
    </row>
    <row r="37" spans="1:10" ht="30" customHeight="1">
      <c r="A37" s="28" t="s">
        <v>120</v>
      </c>
      <c r="B37" s="32" t="s">
        <v>120</v>
      </c>
      <c r="C37" s="32" t="s">
        <v>120</v>
      </c>
      <c r="D37" s="30" t="s">
        <v>121</v>
      </c>
      <c r="E37" s="49">
        <v>0</v>
      </c>
      <c r="F37" s="49">
        <v>1793897.65</v>
      </c>
      <c r="G37" s="31">
        <f t="shared" si="0"/>
        <v>1793897.65</v>
      </c>
      <c r="H37" s="49">
        <v>0</v>
      </c>
      <c r="I37" s="49">
        <v>1793897.65</v>
      </c>
      <c r="J37" s="49">
        <v>0</v>
      </c>
    </row>
    <row r="38" spans="1:10" ht="30" customHeight="1">
      <c r="A38" s="33" t="s">
        <v>122</v>
      </c>
      <c r="B38" s="32" t="s">
        <v>122</v>
      </c>
      <c r="C38" s="32" t="s">
        <v>122</v>
      </c>
      <c r="D38" s="32" t="s">
        <v>123</v>
      </c>
      <c r="E38" s="31">
        <v>0</v>
      </c>
      <c r="F38" s="31">
        <v>1473897.65</v>
      </c>
      <c r="G38" s="31">
        <f t="shared" si="0"/>
        <v>1473897.65</v>
      </c>
      <c r="H38" s="31">
        <v>0</v>
      </c>
      <c r="I38" s="31">
        <v>1473897.65</v>
      </c>
      <c r="J38" s="31">
        <v>0</v>
      </c>
    </row>
    <row r="39" spans="1:10" ht="30" customHeight="1">
      <c r="A39" s="33" t="s">
        <v>124</v>
      </c>
      <c r="B39" s="32" t="s">
        <v>124</v>
      </c>
      <c r="C39" s="32" t="s">
        <v>124</v>
      </c>
      <c r="D39" s="32" t="s">
        <v>125</v>
      </c>
      <c r="E39" s="31">
        <v>0</v>
      </c>
      <c r="F39" s="31">
        <v>320000</v>
      </c>
      <c r="G39" s="31">
        <f t="shared" si="0"/>
        <v>320000</v>
      </c>
      <c r="H39" s="31">
        <v>0</v>
      </c>
      <c r="I39" s="31">
        <v>320000</v>
      </c>
      <c r="J39" s="31">
        <v>0</v>
      </c>
    </row>
    <row r="40" spans="1:10" ht="30" customHeight="1">
      <c r="A40" s="28" t="s">
        <v>126</v>
      </c>
      <c r="B40" s="32" t="s">
        <v>126</v>
      </c>
      <c r="C40" s="32" t="s">
        <v>126</v>
      </c>
      <c r="D40" s="30" t="s">
        <v>127</v>
      </c>
      <c r="E40" s="49">
        <v>0</v>
      </c>
      <c r="F40" s="49">
        <v>34459153.3</v>
      </c>
      <c r="G40" s="31">
        <f t="shared" si="0"/>
        <v>34459153.3</v>
      </c>
      <c r="H40" s="49">
        <v>0</v>
      </c>
      <c r="I40" s="49">
        <v>34459153.3</v>
      </c>
      <c r="J40" s="49">
        <v>0</v>
      </c>
    </row>
    <row r="41" spans="1:10" ht="30" customHeight="1">
      <c r="A41" s="28" t="s">
        <v>128</v>
      </c>
      <c r="B41" s="32" t="s">
        <v>128</v>
      </c>
      <c r="C41" s="32" t="s">
        <v>128</v>
      </c>
      <c r="D41" s="30" t="s">
        <v>129</v>
      </c>
      <c r="E41" s="49">
        <v>0</v>
      </c>
      <c r="F41" s="49">
        <v>21969653.3</v>
      </c>
      <c r="G41" s="31">
        <f t="shared" si="0"/>
        <v>21969653.3</v>
      </c>
      <c r="H41" s="49">
        <v>0</v>
      </c>
      <c r="I41" s="49">
        <v>21969653.3</v>
      </c>
      <c r="J41" s="49">
        <v>0</v>
      </c>
    </row>
    <row r="42" spans="1:10" ht="30" customHeight="1">
      <c r="A42" s="33" t="s">
        <v>130</v>
      </c>
      <c r="B42" s="32" t="s">
        <v>130</v>
      </c>
      <c r="C42" s="32" t="s">
        <v>130</v>
      </c>
      <c r="D42" s="32" t="s">
        <v>131</v>
      </c>
      <c r="E42" s="31">
        <v>0</v>
      </c>
      <c r="F42" s="31">
        <v>21969653.3</v>
      </c>
      <c r="G42" s="31">
        <f t="shared" si="0"/>
        <v>21969653.3</v>
      </c>
      <c r="H42" s="31">
        <v>0</v>
      </c>
      <c r="I42" s="31">
        <v>21969653.3</v>
      </c>
      <c r="J42" s="31">
        <v>0</v>
      </c>
    </row>
    <row r="43" spans="1:10" ht="30" customHeight="1">
      <c r="A43" s="28" t="s">
        <v>132</v>
      </c>
      <c r="B43" s="32" t="s">
        <v>132</v>
      </c>
      <c r="C43" s="32" t="s">
        <v>132</v>
      </c>
      <c r="D43" s="30" t="s">
        <v>133</v>
      </c>
      <c r="E43" s="49">
        <v>0</v>
      </c>
      <c r="F43" s="49">
        <v>11599500</v>
      </c>
      <c r="G43" s="31">
        <f t="shared" si="0"/>
        <v>11599500</v>
      </c>
      <c r="H43" s="49">
        <v>0</v>
      </c>
      <c r="I43" s="49">
        <v>11599500</v>
      </c>
      <c r="J43" s="49">
        <v>0</v>
      </c>
    </row>
    <row r="44" spans="1:10" ht="30" customHeight="1">
      <c r="A44" s="33" t="s">
        <v>134</v>
      </c>
      <c r="B44" s="32" t="s">
        <v>134</v>
      </c>
      <c r="C44" s="32" t="s">
        <v>134</v>
      </c>
      <c r="D44" s="32" t="s">
        <v>135</v>
      </c>
      <c r="E44" s="31">
        <v>0</v>
      </c>
      <c r="F44" s="49">
        <v>11599500</v>
      </c>
      <c r="G44" s="31">
        <f t="shared" si="0"/>
        <v>11599500</v>
      </c>
      <c r="H44" s="31">
        <v>0</v>
      </c>
      <c r="I44" s="49">
        <v>11599500</v>
      </c>
      <c r="J44" s="31">
        <v>0</v>
      </c>
    </row>
    <row r="45" spans="1:10" ht="30" customHeight="1">
      <c r="A45" s="28" t="s">
        <v>140</v>
      </c>
      <c r="B45" s="32" t="s">
        <v>140</v>
      </c>
      <c r="C45" s="32" t="s">
        <v>140</v>
      </c>
      <c r="D45" s="30" t="s">
        <v>141</v>
      </c>
      <c r="E45" s="49">
        <v>0</v>
      </c>
      <c r="F45" s="49">
        <v>890000</v>
      </c>
      <c r="G45" s="31">
        <f t="shared" si="0"/>
        <v>890000</v>
      </c>
      <c r="H45" s="49">
        <v>0</v>
      </c>
      <c r="I45" s="49">
        <v>890000</v>
      </c>
      <c r="J45" s="49">
        <v>0</v>
      </c>
    </row>
    <row r="46" spans="1:10" ht="30" customHeight="1">
      <c r="A46" s="33" t="s">
        <v>142</v>
      </c>
      <c r="B46" s="32" t="s">
        <v>142</v>
      </c>
      <c r="C46" s="32" t="s">
        <v>142</v>
      </c>
      <c r="D46" s="32" t="s">
        <v>143</v>
      </c>
      <c r="E46" s="31">
        <v>0</v>
      </c>
      <c r="F46" s="49">
        <v>890000</v>
      </c>
      <c r="G46" s="31">
        <f t="shared" si="0"/>
        <v>890000</v>
      </c>
      <c r="H46" s="31">
        <v>0</v>
      </c>
      <c r="I46" s="49">
        <v>890000</v>
      </c>
      <c r="J46" s="31">
        <v>0</v>
      </c>
    </row>
    <row r="47" spans="1:10" ht="30" customHeight="1">
      <c r="A47" s="28" t="s">
        <v>170</v>
      </c>
      <c r="B47" s="32" t="s">
        <v>170</v>
      </c>
      <c r="C47" s="32" t="s">
        <v>170</v>
      </c>
      <c r="D47" s="30" t="s">
        <v>171</v>
      </c>
      <c r="E47" s="49">
        <v>32500000</v>
      </c>
      <c r="F47" s="49">
        <v>0</v>
      </c>
      <c r="G47" s="31">
        <f t="shared" si="0"/>
        <v>32500000</v>
      </c>
      <c r="H47" s="49">
        <v>0</v>
      </c>
      <c r="I47" s="49">
        <v>32500000</v>
      </c>
      <c r="J47" s="49">
        <v>0</v>
      </c>
    </row>
    <row r="48" spans="1:10" ht="30" customHeight="1">
      <c r="A48" s="28" t="s">
        <v>172</v>
      </c>
      <c r="B48" s="32" t="s">
        <v>172</v>
      </c>
      <c r="C48" s="32" t="s">
        <v>172</v>
      </c>
      <c r="D48" s="30" t="s">
        <v>173</v>
      </c>
      <c r="E48" s="49">
        <v>32500000</v>
      </c>
      <c r="F48" s="49">
        <v>0</v>
      </c>
      <c r="G48" s="31">
        <f t="shared" si="0"/>
        <v>32500000</v>
      </c>
      <c r="H48" s="49">
        <v>0</v>
      </c>
      <c r="I48" s="49">
        <v>32500000</v>
      </c>
      <c r="J48" s="49">
        <v>0</v>
      </c>
    </row>
    <row r="49" spans="1:10" ht="30" customHeight="1">
      <c r="A49" s="33" t="s">
        <v>174</v>
      </c>
      <c r="B49" s="32" t="s">
        <v>174</v>
      </c>
      <c r="C49" s="32" t="s">
        <v>174</v>
      </c>
      <c r="D49" s="32" t="s">
        <v>175</v>
      </c>
      <c r="E49" s="31">
        <v>32500000</v>
      </c>
      <c r="F49" s="31">
        <v>0</v>
      </c>
      <c r="G49" s="31">
        <f t="shared" si="0"/>
        <v>32500000</v>
      </c>
      <c r="H49" s="31">
        <v>0</v>
      </c>
      <c r="I49" s="31">
        <v>32500000</v>
      </c>
      <c r="J49" s="31">
        <v>0</v>
      </c>
    </row>
    <row r="50" spans="1:10" ht="30" customHeight="1">
      <c r="A50" s="28" t="s">
        <v>150</v>
      </c>
      <c r="B50" s="32" t="s">
        <v>150</v>
      </c>
      <c r="C50" s="32" t="s">
        <v>150</v>
      </c>
      <c r="D50" s="30" t="s">
        <v>151</v>
      </c>
      <c r="E50" s="49">
        <v>0</v>
      </c>
      <c r="F50" s="49">
        <v>252100</v>
      </c>
      <c r="G50" s="31">
        <f t="shared" si="0"/>
        <v>252100</v>
      </c>
      <c r="H50" s="49">
        <v>252100</v>
      </c>
      <c r="I50" s="49">
        <v>0</v>
      </c>
      <c r="J50" s="49">
        <v>0</v>
      </c>
    </row>
    <row r="51" spans="1:10" ht="30" customHeight="1">
      <c r="A51" s="28" t="s">
        <v>152</v>
      </c>
      <c r="B51" s="32" t="s">
        <v>152</v>
      </c>
      <c r="C51" s="32" t="s">
        <v>152</v>
      </c>
      <c r="D51" s="30" t="s">
        <v>153</v>
      </c>
      <c r="E51" s="49">
        <v>0</v>
      </c>
      <c r="F51" s="49">
        <v>252100</v>
      </c>
      <c r="G51" s="31">
        <f t="shared" si="0"/>
        <v>252100</v>
      </c>
      <c r="H51" s="49">
        <v>252100</v>
      </c>
      <c r="I51" s="49">
        <v>0</v>
      </c>
      <c r="J51" s="49">
        <v>0</v>
      </c>
    </row>
    <row r="52" spans="1:10" ht="30" customHeight="1">
      <c r="A52" s="33" t="s">
        <v>154</v>
      </c>
      <c r="B52" s="32" t="s">
        <v>154</v>
      </c>
      <c r="C52" s="32" t="s">
        <v>154</v>
      </c>
      <c r="D52" s="32" t="s">
        <v>155</v>
      </c>
      <c r="E52" s="31">
        <v>0</v>
      </c>
      <c r="F52" s="49">
        <v>252100</v>
      </c>
      <c r="G52" s="31">
        <f t="shared" si="0"/>
        <v>252100</v>
      </c>
      <c r="H52" s="31">
        <v>252100</v>
      </c>
      <c r="I52" s="31">
        <v>0</v>
      </c>
      <c r="J52" s="31">
        <v>0</v>
      </c>
    </row>
    <row r="53" spans="1:10" ht="15" customHeight="1">
      <c r="A53" s="52" t="s">
        <v>197</v>
      </c>
      <c r="B53" s="53" t="s">
        <v>197</v>
      </c>
      <c r="C53" s="53" t="s">
        <v>197</v>
      </c>
      <c r="D53" s="53" t="s">
        <v>197</v>
      </c>
      <c r="E53" s="53" t="s">
        <v>197</v>
      </c>
      <c r="F53" s="53" t="s">
        <v>197</v>
      </c>
      <c r="G53" s="53" t="s">
        <v>197</v>
      </c>
      <c r="H53" s="53" t="s">
        <v>197</v>
      </c>
      <c r="I53" s="53" t="s">
        <v>197</v>
      </c>
      <c r="J53" s="67"/>
    </row>
  </sheetData>
  <sheetProtection/>
  <mergeCells count="53">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I53"/>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paperSize="9" scale="5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C4">
      <selection activeCell="A43" sqref="A43:I4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3"/>
      <c r="B1" s="14"/>
      <c r="C1" s="14"/>
      <c r="D1" s="14"/>
      <c r="E1" s="15" t="s">
        <v>198</v>
      </c>
      <c r="F1" s="14"/>
      <c r="G1" s="14"/>
      <c r="H1" s="14"/>
      <c r="I1" s="16"/>
    </row>
    <row r="2" spans="1:9" ht="15" customHeight="1">
      <c r="A2" s="17"/>
      <c r="B2" s="18"/>
      <c r="C2" s="18"/>
      <c r="D2" s="18"/>
      <c r="E2" s="18"/>
      <c r="F2" s="18"/>
      <c r="G2" s="18"/>
      <c r="H2" s="18"/>
      <c r="I2" s="19"/>
    </row>
    <row r="3" spans="1:9" ht="15" customHeight="1">
      <c r="A3" s="17"/>
      <c r="B3" s="18"/>
      <c r="C3" s="18"/>
      <c r="D3" s="18"/>
      <c r="E3" s="18"/>
      <c r="F3" s="18"/>
      <c r="G3" s="18"/>
      <c r="H3" s="18"/>
      <c r="I3" s="19"/>
    </row>
    <row r="4" spans="1:9" ht="15" customHeight="1">
      <c r="A4" s="20"/>
      <c r="B4" s="18"/>
      <c r="C4" s="18"/>
      <c r="D4" s="18"/>
      <c r="E4" s="18"/>
      <c r="F4" s="18"/>
      <c r="G4" s="18"/>
      <c r="H4" s="18"/>
      <c r="I4" s="21" t="s">
        <v>199</v>
      </c>
    </row>
    <row r="5" spans="1:9" ht="15" customHeight="1">
      <c r="A5" s="22" t="s">
        <v>2</v>
      </c>
      <c r="B5" s="23"/>
      <c r="C5" s="23"/>
      <c r="D5" s="23"/>
      <c r="E5" s="54"/>
      <c r="F5" s="23"/>
      <c r="G5" s="23"/>
      <c r="H5" s="23"/>
      <c r="I5" s="25" t="s">
        <v>200</v>
      </c>
    </row>
    <row r="6" spans="1:9" ht="15" customHeight="1">
      <c r="A6" s="46" t="s">
        <v>201</v>
      </c>
      <c r="B6" s="45" t="s">
        <v>201</v>
      </c>
      <c r="C6" s="45" t="s">
        <v>201</v>
      </c>
      <c r="D6" s="55" t="s">
        <v>202</v>
      </c>
      <c r="E6" s="45" t="s">
        <v>202</v>
      </c>
      <c r="F6" s="45" t="s">
        <v>202</v>
      </c>
      <c r="G6" s="45" t="s">
        <v>202</v>
      </c>
      <c r="H6" s="45" t="s">
        <v>202</v>
      </c>
      <c r="I6" s="45" t="s">
        <v>202</v>
      </c>
    </row>
    <row r="7" spans="1:9" ht="15" customHeight="1">
      <c r="A7" s="46" t="s">
        <v>203</v>
      </c>
      <c r="B7" s="45" t="s">
        <v>204</v>
      </c>
      <c r="C7" s="45" t="s">
        <v>205</v>
      </c>
      <c r="D7" s="45" t="s">
        <v>203</v>
      </c>
      <c r="E7" s="45" t="s">
        <v>204</v>
      </c>
      <c r="F7" s="45" t="s">
        <v>205</v>
      </c>
      <c r="G7" s="45" t="s">
        <v>203</v>
      </c>
      <c r="H7" s="45" t="s">
        <v>204</v>
      </c>
      <c r="I7" s="45" t="s">
        <v>205</v>
      </c>
    </row>
    <row r="8" spans="1:9" ht="30" customHeight="1">
      <c r="A8" s="46" t="s">
        <v>203</v>
      </c>
      <c r="B8" s="45" t="s">
        <v>204</v>
      </c>
      <c r="C8" s="45" t="s">
        <v>205</v>
      </c>
      <c r="D8" s="45" t="s">
        <v>203</v>
      </c>
      <c r="E8" s="45" t="s">
        <v>204</v>
      </c>
      <c r="F8" s="45" t="s">
        <v>205</v>
      </c>
      <c r="G8" s="45" t="s">
        <v>203</v>
      </c>
      <c r="H8" s="45" t="s">
        <v>204</v>
      </c>
      <c r="I8" s="45" t="s">
        <v>205</v>
      </c>
    </row>
    <row r="9" spans="1:9" ht="24.75" customHeight="1">
      <c r="A9" s="56" t="s">
        <v>206</v>
      </c>
      <c r="B9" s="57" t="s">
        <v>207</v>
      </c>
      <c r="C9" s="58">
        <f>SUM(C10:C22)</f>
        <v>5136018.81</v>
      </c>
      <c r="D9" s="57" t="s">
        <v>208</v>
      </c>
      <c r="E9" s="57" t="s">
        <v>209</v>
      </c>
      <c r="F9" s="58">
        <f>SUM(F10:F34)</f>
        <v>1124981.19</v>
      </c>
      <c r="G9" s="57" t="s">
        <v>210</v>
      </c>
      <c r="H9" s="57" t="s">
        <v>211</v>
      </c>
      <c r="I9" s="58">
        <v>0</v>
      </c>
    </row>
    <row r="10" spans="1:9" ht="24.75" customHeight="1">
      <c r="A10" s="56" t="s">
        <v>212</v>
      </c>
      <c r="B10" s="57" t="s">
        <v>213</v>
      </c>
      <c r="C10" s="58">
        <v>1175603</v>
      </c>
      <c r="D10" s="57" t="s">
        <v>214</v>
      </c>
      <c r="E10" s="57" t="s">
        <v>215</v>
      </c>
      <c r="F10" s="58">
        <v>371956.94</v>
      </c>
      <c r="G10" s="57" t="s">
        <v>216</v>
      </c>
      <c r="H10" s="57" t="s">
        <v>217</v>
      </c>
      <c r="I10" s="58">
        <v>0</v>
      </c>
    </row>
    <row r="11" spans="1:9" ht="24.75" customHeight="1">
      <c r="A11" s="56" t="s">
        <v>218</v>
      </c>
      <c r="B11" s="57" t="s">
        <v>219</v>
      </c>
      <c r="C11" s="58">
        <v>44019</v>
      </c>
      <c r="D11" s="57" t="s">
        <v>220</v>
      </c>
      <c r="E11" s="57" t="s">
        <v>221</v>
      </c>
      <c r="F11" s="58">
        <v>0</v>
      </c>
      <c r="G11" s="57" t="s">
        <v>222</v>
      </c>
      <c r="H11" s="57" t="s">
        <v>223</v>
      </c>
      <c r="I11" s="58">
        <v>0</v>
      </c>
    </row>
    <row r="12" spans="1:9" ht="24.75" customHeight="1">
      <c r="A12" s="56" t="s">
        <v>224</v>
      </c>
      <c r="B12" s="57" t="s">
        <v>225</v>
      </c>
      <c r="C12" s="58">
        <v>0</v>
      </c>
      <c r="D12" s="57" t="s">
        <v>226</v>
      </c>
      <c r="E12" s="57" t="s">
        <v>227</v>
      </c>
      <c r="F12" s="58">
        <v>0</v>
      </c>
      <c r="G12" s="57" t="s">
        <v>228</v>
      </c>
      <c r="H12" s="57" t="s">
        <v>229</v>
      </c>
      <c r="I12" s="58">
        <v>0</v>
      </c>
    </row>
    <row r="13" spans="1:9" ht="24.75" customHeight="1">
      <c r="A13" s="56" t="s">
        <v>230</v>
      </c>
      <c r="B13" s="57" t="s">
        <v>231</v>
      </c>
      <c r="C13" s="58">
        <v>275600</v>
      </c>
      <c r="D13" s="57" t="s">
        <v>232</v>
      </c>
      <c r="E13" s="57" t="s">
        <v>233</v>
      </c>
      <c r="F13" s="58">
        <v>0</v>
      </c>
      <c r="G13" s="57" t="s">
        <v>234</v>
      </c>
      <c r="H13" s="57" t="s">
        <v>235</v>
      </c>
      <c r="I13" s="58">
        <v>0</v>
      </c>
    </row>
    <row r="14" spans="1:9" ht="24.75" customHeight="1">
      <c r="A14" s="56" t="s">
        <v>236</v>
      </c>
      <c r="B14" s="57" t="s">
        <v>237</v>
      </c>
      <c r="C14" s="58">
        <v>2549804</v>
      </c>
      <c r="D14" s="57" t="s">
        <v>238</v>
      </c>
      <c r="E14" s="57" t="s">
        <v>239</v>
      </c>
      <c r="F14" s="58">
        <v>0</v>
      </c>
      <c r="G14" s="57" t="s">
        <v>240</v>
      </c>
      <c r="H14" s="57" t="s">
        <v>241</v>
      </c>
      <c r="I14" s="58">
        <v>0</v>
      </c>
    </row>
    <row r="15" spans="1:9" ht="24.75" customHeight="1">
      <c r="A15" s="56" t="s">
        <v>242</v>
      </c>
      <c r="B15" s="57" t="s">
        <v>243</v>
      </c>
      <c r="C15" s="58">
        <v>336300</v>
      </c>
      <c r="D15" s="57" t="s">
        <v>244</v>
      </c>
      <c r="E15" s="57" t="s">
        <v>245</v>
      </c>
      <c r="F15" s="58">
        <v>0</v>
      </c>
      <c r="G15" s="57" t="s">
        <v>246</v>
      </c>
      <c r="H15" s="57" t="s">
        <v>247</v>
      </c>
      <c r="I15" s="58">
        <v>0</v>
      </c>
    </row>
    <row r="16" spans="1:9" ht="24.75" customHeight="1">
      <c r="A16" s="56" t="s">
        <v>248</v>
      </c>
      <c r="B16" s="57" t="s">
        <v>249</v>
      </c>
      <c r="C16" s="58">
        <v>168100</v>
      </c>
      <c r="D16" s="57" t="s">
        <v>250</v>
      </c>
      <c r="E16" s="57" t="s">
        <v>251</v>
      </c>
      <c r="F16" s="58">
        <v>16725.6</v>
      </c>
      <c r="G16" s="57" t="s">
        <v>252</v>
      </c>
      <c r="H16" s="57" t="s">
        <v>253</v>
      </c>
      <c r="I16" s="58">
        <v>0</v>
      </c>
    </row>
    <row r="17" spans="1:9" ht="24.75" customHeight="1">
      <c r="A17" s="56" t="s">
        <v>254</v>
      </c>
      <c r="B17" s="57" t="s">
        <v>255</v>
      </c>
      <c r="C17" s="58">
        <v>263100</v>
      </c>
      <c r="D17" s="57" t="s">
        <v>256</v>
      </c>
      <c r="E17" s="57" t="s">
        <v>257</v>
      </c>
      <c r="F17" s="58">
        <v>0</v>
      </c>
      <c r="G17" s="57" t="s">
        <v>258</v>
      </c>
      <c r="H17" s="57" t="s">
        <v>259</v>
      </c>
      <c r="I17" s="58">
        <v>0</v>
      </c>
    </row>
    <row r="18" spans="1:9" ht="24.75" customHeight="1">
      <c r="A18" s="56" t="s">
        <v>260</v>
      </c>
      <c r="B18" s="57" t="s">
        <v>261</v>
      </c>
      <c r="C18" s="58">
        <v>0</v>
      </c>
      <c r="D18" s="57" t="s">
        <v>262</v>
      </c>
      <c r="E18" s="57" t="s">
        <v>263</v>
      </c>
      <c r="F18" s="58">
        <v>0</v>
      </c>
      <c r="G18" s="57" t="s">
        <v>264</v>
      </c>
      <c r="H18" s="57" t="s">
        <v>265</v>
      </c>
      <c r="I18" s="58">
        <v>0</v>
      </c>
    </row>
    <row r="19" spans="1:9" ht="24.75" customHeight="1">
      <c r="A19" s="56" t="s">
        <v>266</v>
      </c>
      <c r="B19" s="57" t="s">
        <v>267</v>
      </c>
      <c r="C19" s="58">
        <v>17100</v>
      </c>
      <c r="D19" s="57" t="s">
        <v>268</v>
      </c>
      <c r="E19" s="57" t="s">
        <v>269</v>
      </c>
      <c r="F19" s="58">
        <v>540354</v>
      </c>
      <c r="G19" s="57" t="s">
        <v>270</v>
      </c>
      <c r="H19" s="57" t="s">
        <v>271</v>
      </c>
      <c r="I19" s="58">
        <v>0</v>
      </c>
    </row>
    <row r="20" spans="1:9" ht="24.75" customHeight="1">
      <c r="A20" s="56" t="s">
        <v>272</v>
      </c>
      <c r="B20" s="57" t="s">
        <v>155</v>
      </c>
      <c r="C20" s="58">
        <v>252100</v>
      </c>
      <c r="D20" s="57" t="s">
        <v>273</v>
      </c>
      <c r="E20" s="57" t="s">
        <v>274</v>
      </c>
      <c r="F20" s="58">
        <v>0</v>
      </c>
      <c r="G20" s="57" t="s">
        <v>275</v>
      </c>
      <c r="H20" s="57" t="s">
        <v>276</v>
      </c>
      <c r="I20" s="58">
        <v>0</v>
      </c>
    </row>
    <row r="21" spans="1:9" ht="24.75" customHeight="1">
      <c r="A21" s="56" t="s">
        <v>277</v>
      </c>
      <c r="B21" s="57" t="s">
        <v>278</v>
      </c>
      <c r="C21" s="58">
        <v>54292.81</v>
      </c>
      <c r="D21" s="57" t="s">
        <v>279</v>
      </c>
      <c r="E21" s="57" t="s">
        <v>280</v>
      </c>
      <c r="F21" s="58">
        <v>0</v>
      </c>
      <c r="G21" s="57" t="s">
        <v>281</v>
      </c>
      <c r="H21" s="57" t="s">
        <v>282</v>
      </c>
      <c r="I21" s="58">
        <v>0</v>
      </c>
    </row>
    <row r="22" spans="1:9" ht="24.75" customHeight="1">
      <c r="A22" s="56" t="s">
        <v>283</v>
      </c>
      <c r="B22" s="57" t="s">
        <v>284</v>
      </c>
      <c r="C22" s="58">
        <v>0</v>
      </c>
      <c r="D22" s="57" t="s">
        <v>285</v>
      </c>
      <c r="E22" s="57" t="s">
        <v>286</v>
      </c>
      <c r="F22" s="58">
        <v>0</v>
      </c>
      <c r="G22" s="57" t="s">
        <v>287</v>
      </c>
      <c r="H22" s="57" t="s">
        <v>288</v>
      </c>
      <c r="I22" s="58">
        <v>0</v>
      </c>
    </row>
    <row r="23" spans="1:9" ht="24.75" customHeight="1">
      <c r="A23" s="56" t="s">
        <v>289</v>
      </c>
      <c r="B23" s="57" t="s">
        <v>290</v>
      </c>
      <c r="C23" s="58">
        <v>80000</v>
      </c>
      <c r="D23" s="57" t="s">
        <v>291</v>
      </c>
      <c r="E23" s="57" t="s">
        <v>292</v>
      </c>
      <c r="F23" s="58">
        <v>20216</v>
      </c>
      <c r="G23" s="57" t="s">
        <v>293</v>
      </c>
      <c r="H23" s="57" t="s">
        <v>294</v>
      </c>
      <c r="I23" s="58">
        <v>0</v>
      </c>
    </row>
    <row r="24" spans="1:9" ht="24.75" customHeight="1">
      <c r="A24" s="56" t="s">
        <v>295</v>
      </c>
      <c r="B24" s="57" t="s">
        <v>296</v>
      </c>
      <c r="C24" s="58">
        <v>0</v>
      </c>
      <c r="D24" s="57" t="s">
        <v>297</v>
      </c>
      <c r="E24" s="57" t="s">
        <v>298</v>
      </c>
      <c r="F24" s="58">
        <v>1400</v>
      </c>
      <c r="G24" s="57" t="s">
        <v>299</v>
      </c>
      <c r="H24" s="57" t="s">
        <v>300</v>
      </c>
      <c r="I24" s="58">
        <v>0</v>
      </c>
    </row>
    <row r="25" spans="1:9" ht="24.75" customHeight="1">
      <c r="A25" s="56" t="s">
        <v>301</v>
      </c>
      <c r="B25" s="57" t="s">
        <v>302</v>
      </c>
      <c r="C25" s="58">
        <v>0</v>
      </c>
      <c r="D25" s="57" t="s">
        <v>303</v>
      </c>
      <c r="E25" s="57" t="s">
        <v>304</v>
      </c>
      <c r="F25" s="58">
        <v>29697.45</v>
      </c>
      <c r="G25" s="57" t="s">
        <v>305</v>
      </c>
      <c r="H25" s="57" t="s">
        <v>306</v>
      </c>
      <c r="I25" s="58">
        <v>0</v>
      </c>
    </row>
    <row r="26" spans="1:9" ht="24.75" customHeight="1">
      <c r="A26" s="56" t="s">
        <v>307</v>
      </c>
      <c r="B26" s="57" t="s">
        <v>308</v>
      </c>
      <c r="C26" s="58">
        <v>0</v>
      </c>
      <c r="D26" s="57" t="s">
        <v>309</v>
      </c>
      <c r="E26" s="57" t="s">
        <v>310</v>
      </c>
      <c r="F26" s="58">
        <v>0</v>
      </c>
      <c r="G26" s="57" t="s">
        <v>311</v>
      </c>
      <c r="H26" s="57" t="s">
        <v>312</v>
      </c>
      <c r="I26" s="58">
        <v>0</v>
      </c>
    </row>
    <row r="27" spans="1:9" ht="24.75" customHeight="1">
      <c r="A27" s="56" t="s">
        <v>313</v>
      </c>
      <c r="B27" s="57" t="s">
        <v>314</v>
      </c>
      <c r="C27" s="58">
        <v>0</v>
      </c>
      <c r="D27" s="57" t="s">
        <v>315</v>
      </c>
      <c r="E27" s="57" t="s">
        <v>316</v>
      </c>
      <c r="F27" s="58">
        <v>0</v>
      </c>
      <c r="G27" s="57" t="s">
        <v>317</v>
      </c>
      <c r="H27" s="57" t="s">
        <v>318</v>
      </c>
      <c r="I27" s="58">
        <v>0</v>
      </c>
    </row>
    <row r="28" spans="1:9" ht="24.75" customHeight="1">
      <c r="A28" s="56" t="s">
        <v>319</v>
      </c>
      <c r="B28" s="57" t="s">
        <v>320</v>
      </c>
      <c r="C28" s="58">
        <v>80000</v>
      </c>
      <c r="D28" s="57" t="s">
        <v>321</v>
      </c>
      <c r="E28" s="57" t="s">
        <v>322</v>
      </c>
      <c r="F28" s="58">
        <v>0</v>
      </c>
      <c r="G28" s="57" t="s">
        <v>323</v>
      </c>
      <c r="H28" s="57" t="s">
        <v>324</v>
      </c>
      <c r="I28" s="58">
        <v>0</v>
      </c>
    </row>
    <row r="29" spans="1:9" ht="24.75" customHeight="1">
      <c r="A29" s="56" t="s">
        <v>325</v>
      </c>
      <c r="B29" s="57" t="s">
        <v>326</v>
      </c>
      <c r="C29" s="58">
        <v>0</v>
      </c>
      <c r="D29" s="57" t="s">
        <v>327</v>
      </c>
      <c r="E29" s="57" t="s">
        <v>328</v>
      </c>
      <c r="F29" s="58">
        <v>0</v>
      </c>
      <c r="G29" s="57" t="s">
        <v>329</v>
      </c>
      <c r="H29" s="57" t="s">
        <v>330</v>
      </c>
      <c r="I29" s="58">
        <v>0</v>
      </c>
    </row>
    <row r="30" spans="1:9" ht="24.75" customHeight="1">
      <c r="A30" s="56" t="s">
        <v>331</v>
      </c>
      <c r="B30" s="57" t="s">
        <v>332</v>
      </c>
      <c r="C30" s="58">
        <v>0</v>
      </c>
      <c r="D30" s="57" t="s">
        <v>333</v>
      </c>
      <c r="E30" s="57" t="s">
        <v>334</v>
      </c>
      <c r="F30" s="58">
        <v>0</v>
      </c>
      <c r="G30" s="57" t="s">
        <v>335</v>
      </c>
      <c r="H30" s="57" t="s">
        <v>336</v>
      </c>
      <c r="I30" s="58">
        <v>0</v>
      </c>
    </row>
    <row r="31" spans="1:9" ht="24.75" customHeight="1">
      <c r="A31" s="56" t="s">
        <v>337</v>
      </c>
      <c r="B31" s="57" t="s">
        <v>338</v>
      </c>
      <c r="C31" s="58">
        <v>0</v>
      </c>
      <c r="D31" s="57" t="s">
        <v>339</v>
      </c>
      <c r="E31" s="57" t="s">
        <v>340</v>
      </c>
      <c r="F31" s="58">
        <v>40800</v>
      </c>
      <c r="G31" s="57" t="s">
        <v>341</v>
      </c>
      <c r="H31" s="57" t="s">
        <v>342</v>
      </c>
      <c r="I31" s="58">
        <v>0</v>
      </c>
    </row>
    <row r="32" spans="1:9" ht="24.75" customHeight="1">
      <c r="A32" s="56" t="s">
        <v>343</v>
      </c>
      <c r="B32" s="57" t="s">
        <v>344</v>
      </c>
      <c r="C32" s="58">
        <v>0</v>
      </c>
      <c r="D32" s="57" t="s">
        <v>345</v>
      </c>
      <c r="E32" s="57" t="s">
        <v>346</v>
      </c>
      <c r="F32" s="58">
        <v>0</v>
      </c>
      <c r="G32" s="57" t="s">
        <v>347</v>
      </c>
      <c r="H32" s="57" t="s">
        <v>157</v>
      </c>
      <c r="I32" s="58">
        <v>0</v>
      </c>
    </row>
    <row r="33" spans="1:9" ht="24.75" customHeight="1">
      <c r="A33" s="56" t="s">
        <v>348</v>
      </c>
      <c r="B33" s="57" t="s">
        <v>349</v>
      </c>
      <c r="C33" s="58">
        <v>0</v>
      </c>
      <c r="D33" s="57" t="s">
        <v>350</v>
      </c>
      <c r="E33" s="57" t="s">
        <v>351</v>
      </c>
      <c r="F33" s="58">
        <v>103831.2</v>
      </c>
      <c r="G33" s="57" t="s">
        <v>352</v>
      </c>
      <c r="H33" s="57" t="s">
        <v>353</v>
      </c>
      <c r="I33" s="58">
        <v>0</v>
      </c>
    </row>
    <row r="34" spans="1:9" ht="24.75" customHeight="1">
      <c r="A34" s="56" t="s">
        <v>354</v>
      </c>
      <c r="B34" s="57" t="s">
        <v>355</v>
      </c>
      <c r="C34" s="58">
        <v>0</v>
      </c>
      <c r="D34" s="57" t="s">
        <v>356</v>
      </c>
      <c r="E34" s="57" t="s">
        <v>357</v>
      </c>
      <c r="F34" s="58">
        <v>0</v>
      </c>
      <c r="G34" s="57" t="s">
        <v>358</v>
      </c>
      <c r="H34" s="57" t="s">
        <v>359</v>
      </c>
      <c r="I34" s="58">
        <v>0</v>
      </c>
    </row>
    <row r="35" spans="1:9" ht="24.75" customHeight="1">
      <c r="A35" s="56" t="s">
        <v>360</v>
      </c>
      <c r="B35" s="57" t="s">
        <v>361</v>
      </c>
      <c r="C35" s="58">
        <v>0</v>
      </c>
      <c r="D35" s="57" t="s">
        <v>362</v>
      </c>
      <c r="E35" s="57" t="s">
        <v>363</v>
      </c>
      <c r="F35" s="58">
        <v>0</v>
      </c>
      <c r="G35" s="57" t="s">
        <v>364</v>
      </c>
      <c r="H35" s="57" t="s">
        <v>365</v>
      </c>
      <c r="I35" s="58">
        <v>0</v>
      </c>
    </row>
    <row r="36" spans="1:9" ht="24.75" customHeight="1">
      <c r="A36" s="56"/>
      <c r="B36" s="57"/>
      <c r="C36" s="59"/>
      <c r="D36" s="57" t="s">
        <v>366</v>
      </c>
      <c r="E36" s="57" t="s">
        <v>367</v>
      </c>
      <c r="F36" s="58">
        <v>0</v>
      </c>
      <c r="G36" s="57" t="s">
        <v>368</v>
      </c>
      <c r="H36" s="57" t="s">
        <v>369</v>
      </c>
      <c r="I36" s="58">
        <v>0</v>
      </c>
    </row>
    <row r="37" spans="1:9" ht="24.75" customHeight="1">
      <c r="A37" s="56"/>
      <c r="B37" s="57"/>
      <c r="C37" s="59"/>
      <c r="D37" s="57" t="s">
        <v>370</v>
      </c>
      <c r="E37" s="57" t="s">
        <v>371</v>
      </c>
      <c r="F37" s="58">
        <v>0</v>
      </c>
      <c r="G37" s="57"/>
      <c r="H37" s="57"/>
      <c r="I37" s="59"/>
    </row>
    <row r="38" spans="1:9" ht="24.75" customHeight="1">
      <c r="A38" s="56"/>
      <c r="B38" s="57"/>
      <c r="C38" s="59"/>
      <c r="D38" s="57" t="s">
        <v>372</v>
      </c>
      <c r="E38" s="57" t="s">
        <v>373</v>
      </c>
      <c r="F38" s="58">
        <v>0</v>
      </c>
      <c r="G38" s="57"/>
      <c r="H38" s="57"/>
      <c r="I38" s="59"/>
    </row>
    <row r="39" spans="1:9" ht="24.75" customHeight="1">
      <c r="A39" s="56"/>
      <c r="B39" s="57"/>
      <c r="C39" s="59"/>
      <c r="D39" s="57" t="s">
        <v>374</v>
      </c>
      <c r="E39" s="57" t="s">
        <v>375</v>
      </c>
      <c r="F39" s="58">
        <v>0</v>
      </c>
      <c r="G39" s="57"/>
      <c r="H39" s="57"/>
      <c r="I39" s="59"/>
    </row>
    <row r="40" spans="1:9" ht="24.75" customHeight="1">
      <c r="A40" s="56"/>
      <c r="B40" s="57"/>
      <c r="C40" s="59"/>
      <c r="D40" s="57" t="s">
        <v>376</v>
      </c>
      <c r="E40" s="57" t="s">
        <v>377</v>
      </c>
      <c r="F40" s="58">
        <v>0</v>
      </c>
      <c r="G40" s="57"/>
      <c r="H40" s="57"/>
      <c r="I40" s="59"/>
    </row>
    <row r="41" spans="1:9" ht="24.75" customHeight="1">
      <c r="A41" s="56"/>
      <c r="B41" s="57"/>
      <c r="C41" s="59"/>
      <c r="D41" s="57" t="s">
        <v>378</v>
      </c>
      <c r="E41" s="57" t="s">
        <v>379</v>
      </c>
      <c r="F41" s="58">
        <v>0</v>
      </c>
      <c r="G41" s="57"/>
      <c r="H41" s="57"/>
      <c r="I41" s="59"/>
    </row>
    <row r="42" spans="1:9" ht="24.75" customHeight="1">
      <c r="A42" s="60" t="s">
        <v>380</v>
      </c>
      <c r="B42" s="61" t="s">
        <v>380</v>
      </c>
      <c r="C42" s="58">
        <f>C9+C23</f>
        <v>5216018.81</v>
      </c>
      <c r="D42" s="61" t="s">
        <v>381</v>
      </c>
      <c r="E42" s="61" t="s">
        <v>381</v>
      </c>
      <c r="F42" s="61" t="s">
        <v>381</v>
      </c>
      <c r="G42" s="61" t="s">
        <v>381</v>
      </c>
      <c r="H42" s="61" t="s">
        <v>381</v>
      </c>
      <c r="I42" s="58">
        <v>1124981.19</v>
      </c>
    </row>
    <row r="43" spans="1:9" ht="24.75" customHeight="1">
      <c r="A43" s="62" t="s">
        <v>382</v>
      </c>
      <c r="B43" s="63" t="s">
        <v>382</v>
      </c>
      <c r="C43" s="63" t="s">
        <v>382</v>
      </c>
      <c r="D43" s="63" t="s">
        <v>382</v>
      </c>
      <c r="E43" s="63" t="s">
        <v>382</v>
      </c>
      <c r="F43" s="63" t="s">
        <v>382</v>
      </c>
      <c r="G43" s="63" t="s">
        <v>382</v>
      </c>
      <c r="H43" s="63" t="s">
        <v>382</v>
      </c>
      <c r="I43" s="63" t="s">
        <v>382</v>
      </c>
    </row>
    <row r="44" spans="1:9" ht="15" customHeight="1">
      <c r="A44" s="20"/>
      <c r="B44" s="64"/>
      <c r="C44" s="64"/>
      <c r="D44" s="64"/>
      <c r="E44" s="65"/>
      <c r="F44" s="64"/>
      <c r="G44" s="64"/>
      <c r="H44" s="64"/>
      <c r="I44" s="6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paperSize="9" scale="4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D27" sqref="D27"/>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3"/>
      <c r="B1" s="14"/>
      <c r="C1" s="14"/>
      <c r="D1" s="14"/>
      <c r="E1" s="15" t="s">
        <v>383</v>
      </c>
      <c r="F1" s="14"/>
      <c r="G1" s="14"/>
      <c r="H1" s="14"/>
      <c r="I1" s="14"/>
      <c r="J1" s="16"/>
    </row>
    <row r="2" spans="1:10" ht="10.5" customHeight="1">
      <c r="A2" s="17"/>
      <c r="B2" s="18"/>
      <c r="C2" s="18"/>
      <c r="D2" s="18"/>
      <c r="E2" s="18"/>
      <c r="F2" s="18"/>
      <c r="G2" s="18"/>
      <c r="H2" s="18"/>
      <c r="I2" s="18"/>
      <c r="J2" s="19"/>
    </row>
    <row r="3" spans="1:10" ht="15" customHeight="1" hidden="1">
      <c r="A3" s="20"/>
      <c r="B3" s="18"/>
      <c r="C3" s="18"/>
      <c r="D3" s="18"/>
      <c r="E3" s="18"/>
      <c r="F3" s="18"/>
      <c r="G3" s="18"/>
      <c r="H3" s="18"/>
      <c r="I3" s="18"/>
      <c r="J3" s="21" t="s">
        <v>384</v>
      </c>
    </row>
    <row r="4" spans="1:10" ht="15" customHeight="1">
      <c r="A4" s="22" t="s">
        <v>2</v>
      </c>
      <c r="B4" s="23"/>
      <c r="C4" s="23"/>
      <c r="D4" s="23"/>
      <c r="E4" s="24" t="s">
        <v>3</v>
      </c>
      <c r="F4" s="23"/>
      <c r="G4" s="23"/>
      <c r="H4" s="23"/>
      <c r="I4" s="23"/>
      <c r="J4" s="25" t="s">
        <v>54</v>
      </c>
    </row>
    <row r="5" spans="1:10" ht="15" customHeight="1">
      <c r="A5" s="43" t="s">
        <v>7</v>
      </c>
      <c r="B5" s="44" t="s">
        <v>7</v>
      </c>
      <c r="C5" s="44" t="s">
        <v>7</v>
      </c>
      <c r="D5" s="44" t="s">
        <v>7</v>
      </c>
      <c r="E5" s="45" t="s">
        <v>48</v>
      </c>
      <c r="F5" s="45" t="s">
        <v>195</v>
      </c>
      <c r="G5" s="45" t="s">
        <v>196</v>
      </c>
      <c r="H5" s="45" t="s">
        <v>196</v>
      </c>
      <c r="I5" s="45" t="s">
        <v>196</v>
      </c>
      <c r="J5" s="45" t="s">
        <v>49</v>
      </c>
    </row>
    <row r="6" spans="1:10" ht="15" customHeight="1">
      <c r="A6" s="46" t="s">
        <v>61</v>
      </c>
      <c r="B6" s="45" t="s">
        <v>61</v>
      </c>
      <c r="C6" s="45" t="s">
        <v>61</v>
      </c>
      <c r="D6" s="45" t="s">
        <v>62</v>
      </c>
      <c r="E6" s="45" t="s">
        <v>48</v>
      </c>
      <c r="F6" s="45" t="s">
        <v>195</v>
      </c>
      <c r="G6" s="45" t="s">
        <v>65</v>
      </c>
      <c r="H6" s="45" t="s">
        <v>165</v>
      </c>
      <c r="I6" s="45" t="s">
        <v>166</v>
      </c>
      <c r="J6" s="45" t="s">
        <v>49</v>
      </c>
    </row>
    <row r="7" spans="1:10" ht="15" customHeight="1">
      <c r="A7" s="46" t="s">
        <v>61</v>
      </c>
      <c r="B7" s="45" t="s">
        <v>61</v>
      </c>
      <c r="C7" s="45" t="s">
        <v>61</v>
      </c>
      <c r="D7" s="45" t="s">
        <v>62</v>
      </c>
      <c r="E7" s="45" t="s">
        <v>48</v>
      </c>
      <c r="F7" s="45" t="s">
        <v>195</v>
      </c>
      <c r="G7" s="45" t="s">
        <v>65</v>
      </c>
      <c r="H7" s="45" t="s">
        <v>165</v>
      </c>
      <c r="I7" s="45" t="s">
        <v>166</v>
      </c>
      <c r="J7" s="45" t="s">
        <v>49</v>
      </c>
    </row>
    <row r="8" spans="1:10" ht="30" customHeight="1">
      <c r="A8" s="46" t="s">
        <v>61</v>
      </c>
      <c r="B8" s="45" t="s">
        <v>61</v>
      </c>
      <c r="C8" s="45" t="s">
        <v>61</v>
      </c>
      <c r="D8" s="45" t="s">
        <v>62</v>
      </c>
      <c r="E8" s="45" t="s">
        <v>48</v>
      </c>
      <c r="F8" s="45" t="s">
        <v>195</v>
      </c>
      <c r="G8" s="45" t="s">
        <v>65</v>
      </c>
      <c r="H8" s="45" t="s">
        <v>165</v>
      </c>
      <c r="I8" s="45" t="s">
        <v>166</v>
      </c>
      <c r="J8" s="45" t="s">
        <v>49</v>
      </c>
    </row>
    <row r="9" spans="1:10" ht="30" customHeight="1">
      <c r="A9" s="47" t="s">
        <v>65</v>
      </c>
      <c r="B9" s="48" t="s">
        <v>65</v>
      </c>
      <c r="C9" s="48" t="s">
        <v>65</v>
      </c>
      <c r="D9" s="48" t="s">
        <v>65</v>
      </c>
      <c r="E9" s="31">
        <v>0</v>
      </c>
      <c r="F9" s="31">
        <f>F10+F13+F16+F19</f>
        <v>467032263.04</v>
      </c>
      <c r="G9" s="31">
        <f>G10+G13+G16+G19</f>
        <v>423425449.02000004</v>
      </c>
      <c r="H9" s="31">
        <v>0</v>
      </c>
      <c r="I9" s="31">
        <f>I10+I13+I16+I19</f>
        <v>423425449.02000004</v>
      </c>
      <c r="J9" s="49">
        <v>43606814.02</v>
      </c>
    </row>
    <row r="10" spans="1:10" ht="30" customHeight="1">
      <c r="A10" s="28" t="s">
        <v>78</v>
      </c>
      <c r="B10" s="32" t="s">
        <v>78</v>
      </c>
      <c r="C10" s="32" t="s">
        <v>78</v>
      </c>
      <c r="D10" s="30" t="s">
        <v>79</v>
      </c>
      <c r="E10" s="49">
        <v>0</v>
      </c>
      <c r="F10" s="31">
        <v>56200</v>
      </c>
      <c r="G10" s="49">
        <v>56200</v>
      </c>
      <c r="H10" s="49">
        <v>0</v>
      </c>
      <c r="I10" s="49">
        <v>56200</v>
      </c>
      <c r="J10" s="49">
        <v>0</v>
      </c>
    </row>
    <row r="11" spans="1:10" ht="30" customHeight="1">
      <c r="A11" s="28" t="s">
        <v>84</v>
      </c>
      <c r="B11" s="32" t="s">
        <v>84</v>
      </c>
      <c r="C11" s="32" t="s">
        <v>84</v>
      </c>
      <c r="D11" s="30" t="s">
        <v>85</v>
      </c>
      <c r="E11" s="49">
        <v>0</v>
      </c>
      <c r="F11" s="31">
        <v>56200</v>
      </c>
      <c r="G11" s="49">
        <v>56200</v>
      </c>
      <c r="H11" s="49">
        <v>0</v>
      </c>
      <c r="I11" s="49">
        <v>56200</v>
      </c>
      <c r="J11" s="49">
        <v>0</v>
      </c>
    </row>
    <row r="12" spans="1:10" ht="30" customHeight="1">
      <c r="A12" s="33" t="s">
        <v>86</v>
      </c>
      <c r="B12" s="32" t="s">
        <v>86</v>
      </c>
      <c r="C12" s="32" t="s">
        <v>86</v>
      </c>
      <c r="D12" s="32" t="s">
        <v>87</v>
      </c>
      <c r="E12" s="31">
        <v>0</v>
      </c>
      <c r="F12" s="31">
        <v>56200</v>
      </c>
      <c r="G12" s="31">
        <v>56200</v>
      </c>
      <c r="H12" s="31">
        <v>0</v>
      </c>
      <c r="I12" s="31">
        <v>56200</v>
      </c>
      <c r="J12" s="31">
        <v>0</v>
      </c>
    </row>
    <row r="13" spans="1:10" ht="30" customHeight="1">
      <c r="A13" s="28" t="s">
        <v>126</v>
      </c>
      <c r="B13" s="32" t="s">
        <v>126</v>
      </c>
      <c r="C13" s="32" t="s">
        <v>126</v>
      </c>
      <c r="D13" s="30" t="s">
        <v>127</v>
      </c>
      <c r="E13" s="49">
        <v>0</v>
      </c>
      <c r="F13" s="49">
        <v>1876063.04</v>
      </c>
      <c r="G13" s="49">
        <v>1876063.04</v>
      </c>
      <c r="H13" s="49">
        <v>0</v>
      </c>
      <c r="I13" s="49">
        <v>1876063.04</v>
      </c>
      <c r="J13" s="49">
        <v>0</v>
      </c>
    </row>
    <row r="14" spans="1:10" ht="30" customHeight="1">
      <c r="A14" s="28" t="s">
        <v>136</v>
      </c>
      <c r="B14" s="32" t="s">
        <v>136</v>
      </c>
      <c r="C14" s="32" t="s">
        <v>136</v>
      </c>
      <c r="D14" s="30" t="s">
        <v>137</v>
      </c>
      <c r="E14" s="49">
        <v>0</v>
      </c>
      <c r="F14" s="49">
        <v>1876063.04</v>
      </c>
      <c r="G14" s="49">
        <v>1876063.04</v>
      </c>
      <c r="H14" s="49">
        <v>0</v>
      </c>
      <c r="I14" s="49">
        <v>1876063.04</v>
      </c>
      <c r="J14" s="49">
        <v>0</v>
      </c>
    </row>
    <row r="15" spans="1:10" ht="30" customHeight="1">
      <c r="A15" s="33" t="s">
        <v>138</v>
      </c>
      <c r="B15" s="32" t="s">
        <v>138</v>
      </c>
      <c r="C15" s="32" t="s">
        <v>138</v>
      </c>
      <c r="D15" s="32" t="s">
        <v>139</v>
      </c>
      <c r="E15" s="31">
        <v>0</v>
      </c>
      <c r="F15" s="49">
        <v>1876063.04</v>
      </c>
      <c r="G15" s="49">
        <v>1876063.04</v>
      </c>
      <c r="H15" s="31">
        <v>0</v>
      </c>
      <c r="I15" s="49">
        <v>1876063.04</v>
      </c>
      <c r="J15" s="31">
        <v>0</v>
      </c>
    </row>
    <row r="16" spans="1:10" ht="30" customHeight="1">
      <c r="A16" s="28" t="s">
        <v>144</v>
      </c>
      <c r="B16" s="32" t="s">
        <v>144</v>
      </c>
      <c r="C16" s="32" t="s">
        <v>144</v>
      </c>
      <c r="D16" s="30" t="s">
        <v>145</v>
      </c>
      <c r="E16" s="49">
        <v>0</v>
      </c>
      <c r="F16" s="49">
        <v>100000</v>
      </c>
      <c r="G16" s="49">
        <v>100000</v>
      </c>
      <c r="H16" s="49">
        <v>0</v>
      </c>
      <c r="I16" s="49">
        <v>100000</v>
      </c>
      <c r="J16" s="49">
        <v>0</v>
      </c>
    </row>
    <row r="17" spans="1:10" ht="30" customHeight="1">
      <c r="A17" s="28" t="s">
        <v>146</v>
      </c>
      <c r="B17" s="32" t="s">
        <v>146</v>
      </c>
      <c r="C17" s="32" t="s">
        <v>146</v>
      </c>
      <c r="D17" s="30" t="s">
        <v>147</v>
      </c>
      <c r="E17" s="49">
        <v>0</v>
      </c>
      <c r="F17" s="49">
        <v>100000</v>
      </c>
      <c r="G17" s="49">
        <v>100000</v>
      </c>
      <c r="H17" s="49">
        <v>0</v>
      </c>
      <c r="I17" s="49">
        <v>100000</v>
      </c>
      <c r="J17" s="49">
        <v>0</v>
      </c>
    </row>
    <row r="18" spans="1:10" ht="30" customHeight="1">
      <c r="A18" s="33" t="s">
        <v>148</v>
      </c>
      <c r="B18" s="32" t="s">
        <v>148</v>
      </c>
      <c r="C18" s="32" t="s">
        <v>148</v>
      </c>
      <c r="D18" s="32" t="s">
        <v>149</v>
      </c>
      <c r="E18" s="31">
        <v>0</v>
      </c>
      <c r="F18" s="31">
        <v>100000</v>
      </c>
      <c r="G18" s="31">
        <v>100000</v>
      </c>
      <c r="H18" s="31">
        <v>0</v>
      </c>
      <c r="I18" s="31">
        <v>100000</v>
      </c>
      <c r="J18" s="31">
        <v>0</v>
      </c>
    </row>
    <row r="19" spans="1:10" ht="30" customHeight="1">
      <c r="A19" s="28" t="s">
        <v>156</v>
      </c>
      <c r="B19" s="32" t="s">
        <v>156</v>
      </c>
      <c r="C19" s="32" t="s">
        <v>156</v>
      </c>
      <c r="D19" s="30" t="s">
        <v>157</v>
      </c>
      <c r="E19" s="49">
        <v>0</v>
      </c>
      <c r="F19" s="31">
        <v>465000000</v>
      </c>
      <c r="G19" s="49">
        <v>421393185.98</v>
      </c>
      <c r="H19" s="49">
        <v>0</v>
      </c>
      <c r="I19" s="49">
        <v>421393185.98</v>
      </c>
      <c r="J19" s="49">
        <v>43606814.02</v>
      </c>
    </row>
    <row r="20" spans="1:10" ht="30" customHeight="1">
      <c r="A20" s="28" t="s">
        <v>158</v>
      </c>
      <c r="B20" s="32" t="s">
        <v>158</v>
      </c>
      <c r="C20" s="32" t="s">
        <v>158</v>
      </c>
      <c r="D20" s="30" t="s">
        <v>159</v>
      </c>
      <c r="E20" s="49">
        <v>0</v>
      </c>
      <c r="F20" s="31">
        <v>465000000</v>
      </c>
      <c r="G20" s="49">
        <v>421393185.98</v>
      </c>
      <c r="H20" s="49">
        <v>0</v>
      </c>
      <c r="I20" s="49">
        <v>421393185.98</v>
      </c>
      <c r="J20" s="49">
        <v>43606814.02</v>
      </c>
    </row>
    <row r="21" spans="1:10" ht="30" customHeight="1">
      <c r="A21" s="33" t="s">
        <v>160</v>
      </c>
      <c r="B21" s="32" t="s">
        <v>160</v>
      </c>
      <c r="C21" s="32" t="s">
        <v>160</v>
      </c>
      <c r="D21" s="32" t="s">
        <v>161</v>
      </c>
      <c r="E21" s="31">
        <v>0</v>
      </c>
      <c r="F21" s="31">
        <v>465000000</v>
      </c>
      <c r="G21" s="49">
        <v>421393185.98</v>
      </c>
      <c r="H21" s="31">
        <v>0</v>
      </c>
      <c r="I21" s="49">
        <v>421393185.98</v>
      </c>
      <c r="J21" s="49">
        <v>43606814.02</v>
      </c>
    </row>
    <row r="22" spans="1:10" ht="30" customHeight="1">
      <c r="A22" s="50" t="s">
        <v>385</v>
      </c>
      <c r="B22" s="51" t="s">
        <v>385</v>
      </c>
      <c r="C22" s="51" t="s">
        <v>385</v>
      </c>
      <c r="D22" s="51" t="s">
        <v>385</v>
      </c>
      <c r="E22" s="51" t="s">
        <v>385</v>
      </c>
      <c r="F22" s="51" t="s">
        <v>385</v>
      </c>
      <c r="G22" s="51" t="s">
        <v>385</v>
      </c>
      <c r="H22" s="51" t="s">
        <v>385</v>
      </c>
      <c r="I22" s="51" t="s">
        <v>385</v>
      </c>
      <c r="J22" s="51" t="s">
        <v>385</v>
      </c>
    </row>
    <row r="23" spans="1:10" ht="15" customHeight="1">
      <c r="A23" s="52"/>
      <c r="B23" s="53" t="s">
        <v>386</v>
      </c>
      <c r="C23" s="53" t="s">
        <v>386</v>
      </c>
      <c r="D23" s="53" t="s">
        <v>386</v>
      </c>
      <c r="E23" s="53" t="s">
        <v>386</v>
      </c>
      <c r="F23" s="53" t="s">
        <v>386</v>
      </c>
      <c r="G23" s="53" t="s">
        <v>386</v>
      </c>
      <c r="H23" s="53" t="s">
        <v>386</v>
      </c>
      <c r="I23" s="53" t="s">
        <v>386</v>
      </c>
      <c r="J23" s="53" t="s">
        <v>386</v>
      </c>
    </row>
  </sheetData>
  <sheetProtection/>
  <mergeCells count="25">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paperSize="9" scale="55"/>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9">
      <selection activeCell="C35" sqref="C35"/>
    </sheetView>
  </sheetViews>
  <sheetFormatPr defaultColWidth="9.140625" defaultRowHeight="12.75"/>
  <cols>
    <col min="1" max="1" width="49.140625" style="0" customWidth="1"/>
    <col min="2" max="2" width="20.7109375" style="0" customWidth="1"/>
    <col min="3" max="3" width="20.28125" style="0" customWidth="1"/>
    <col min="4" max="4" width="55.28125" style="0" customWidth="1"/>
    <col min="5" max="5" width="20.140625" style="0" customWidth="1"/>
  </cols>
  <sheetData>
    <row r="1" spans="1:5" ht="27.75" customHeight="1">
      <c r="A1" s="13"/>
      <c r="B1" s="14"/>
      <c r="C1" s="15" t="s">
        <v>387</v>
      </c>
      <c r="D1" s="14"/>
      <c r="E1" s="16"/>
    </row>
    <row r="2" spans="1:5" ht="6" customHeight="1">
      <c r="A2" s="17"/>
      <c r="B2" s="18"/>
      <c r="C2" s="18"/>
      <c r="D2" s="18"/>
      <c r="E2" s="19"/>
    </row>
    <row r="3" spans="1:5" ht="15" customHeight="1" hidden="1">
      <c r="A3" s="17"/>
      <c r="B3" s="18"/>
      <c r="C3" s="18"/>
      <c r="D3" s="18"/>
      <c r="E3" s="19"/>
    </row>
    <row r="4" spans="1:5" ht="15" customHeight="1" hidden="1">
      <c r="A4" s="17"/>
      <c r="B4" s="18"/>
      <c r="C4" s="18"/>
      <c r="D4" s="18"/>
      <c r="E4" s="19"/>
    </row>
    <row r="5" spans="1:5" ht="15" customHeight="1" hidden="1">
      <c r="A5" s="17"/>
      <c r="B5" s="18"/>
      <c r="C5" s="18"/>
      <c r="D5" s="18"/>
      <c r="E5" s="19"/>
    </row>
    <row r="6" spans="1:5" ht="15" customHeight="1" hidden="1">
      <c r="A6" s="20"/>
      <c r="B6" s="18"/>
      <c r="C6" s="18"/>
      <c r="D6" s="18"/>
      <c r="E6" s="21" t="s">
        <v>388</v>
      </c>
    </row>
    <row r="7" spans="1:5" ht="15" customHeight="1">
      <c r="A7" s="22" t="s">
        <v>2</v>
      </c>
      <c r="B7" s="23"/>
      <c r="C7" s="24" t="s">
        <v>3</v>
      </c>
      <c r="D7" s="23"/>
      <c r="E7" s="25" t="s">
        <v>54</v>
      </c>
    </row>
    <row r="8" spans="1:5" ht="30" customHeight="1">
      <c r="A8" s="26" t="s">
        <v>389</v>
      </c>
      <c r="B8" s="27" t="s">
        <v>390</v>
      </c>
      <c r="C8" s="27" t="s">
        <v>8</v>
      </c>
      <c r="D8" s="27" t="s">
        <v>389</v>
      </c>
      <c r="E8" s="27" t="s">
        <v>8</v>
      </c>
    </row>
    <row r="9" spans="1:5" ht="30" customHeight="1">
      <c r="A9" s="28" t="s">
        <v>391</v>
      </c>
      <c r="B9" s="29" t="s">
        <v>392</v>
      </c>
      <c r="C9" s="29" t="s">
        <v>392</v>
      </c>
      <c r="D9" s="30" t="s">
        <v>393</v>
      </c>
      <c r="E9" s="31">
        <v>0</v>
      </c>
    </row>
    <row r="10" spans="1:5" ht="30" customHeight="1">
      <c r="A10" s="28" t="s">
        <v>394</v>
      </c>
      <c r="B10" s="31">
        <v>250000</v>
      </c>
      <c r="C10" s="31">
        <f>C12+C15</f>
        <v>133528.65</v>
      </c>
      <c r="D10" s="32" t="s">
        <v>395</v>
      </c>
      <c r="E10" s="31">
        <v>0</v>
      </c>
    </row>
    <row r="11" spans="1:5" ht="30" customHeight="1">
      <c r="A11" s="33" t="s">
        <v>396</v>
      </c>
      <c r="B11" s="31">
        <v>0</v>
      </c>
      <c r="C11" s="31">
        <v>0</v>
      </c>
      <c r="D11" s="32" t="s">
        <v>397</v>
      </c>
      <c r="E11" s="31">
        <v>0</v>
      </c>
    </row>
    <row r="12" spans="1:5" ht="30" customHeight="1">
      <c r="A12" s="33" t="s">
        <v>398</v>
      </c>
      <c r="B12" s="31">
        <v>150000</v>
      </c>
      <c r="C12" s="31">
        <v>103831.2</v>
      </c>
      <c r="D12" s="30" t="s">
        <v>399</v>
      </c>
      <c r="E12" s="29" t="s">
        <v>392</v>
      </c>
    </row>
    <row r="13" spans="1:5" ht="30" customHeight="1">
      <c r="A13" s="33" t="s">
        <v>400</v>
      </c>
      <c r="B13" s="31">
        <v>0</v>
      </c>
      <c r="C13" s="31">
        <v>0</v>
      </c>
      <c r="D13" s="32" t="s">
        <v>401</v>
      </c>
      <c r="E13" s="34">
        <v>9</v>
      </c>
    </row>
    <row r="14" spans="1:5" ht="30" customHeight="1">
      <c r="A14" s="33" t="s">
        <v>402</v>
      </c>
      <c r="B14" s="31">
        <v>150000</v>
      </c>
      <c r="C14" s="31">
        <v>103831.2</v>
      </c>
      <c r="D14" s="32" t="s">
        <v>403</v>
      </c>
      <c r="E14" s="34">
        <v>0</v>
      </c>
    </row>
    <row r="15" spans="1:5" ht="30" customHeight="1">
      <c r="A15" s="33" t="s">
        <v>404</v>
      </c>
      <c r="B15" s="31">
        <v>100000</v>
      </c>
      <c r="C15" s="31">
        <v>29697.45</v>
      </c>
      <c r="D15" s="32" t="s">
        <v>405</v>
      </c>
      <c r="E15" s="34">
        <v>0</v>
      </c>
    </row>
    <row r="16" spans="1:5" ht="30" customHeight="1">
      <c r="A16" s="33" t="s">
        <v>406</v>
      </c>
      <c r="B16" s="29" t="s">
        <v>392</v>
      </c>
      <c r="C16" s="31">
        <v>29697.45</v>
      </c>
      <c r="D16" s="32" t="s">
        <v>407</v>
      </c>
      <c r="E16" s="34">
        <v>9</v>
      </c>
    </row>
    <row r="17" spans="1:5" ht="30" customHeight="1">
      <c r="A17" s="33" t="s">
        <v>408</v>
      </c>
      <c r="B17" s="29" t="s">
        <v>392</v>
      </c>
      <c r="C17" s="31">
        <v>0</v>
      </c>
      <c r="D17" s="32" t="s">
        <v>409</v>
      </c>
      <c r="E17" s="34">
        <v>0</v>
      </c>
    </row>
    <row r="18" spans="1:5" ht="30" customHeight="1">
      <c r="A18" s="33" t="s">
        <v>410</v>
      </c>
      <c r="B18" s="29" t="s">
        <v>392</v>
      </c>
      <c r="C18" s="31">
        <v>0</v>
      </c>
      <c r="D18" s="32" t="s">
        <v>411</v>
      </c>
      <c r="E18" s="34">
        <v>0</v>
      </c>
    </row>
    <row r="19" spans="1:5" ht="30" customHeight="1">
      <c r="A19" s="28" t="s">
        <v>412</v>
      </c>
      <c r="B19" s="29" t="s">
        <v>392</v>
      </c>
      <c r="C19" s="29" t="s">
        <v>392</v>
      </c>
      <c r="D19" s="32" t="s">
        <v>413</v>
      </c>
      <c r="E19" s="34">
        <v>0</v>
      </c>
    </row>
    <row r="20" spans="1:5" ht="30" customHeight="1">
      <c r="A20" s="33" t="s">
        <v>414</v>
      </c>
      <c r="B20" s="29" t="s">
        <v>392</v>
      </c>
      <c r="C20" s="34">
        <v>0</v>
      </c>
      <c r="D20" s="32" t="s">
        <v>415</v>
      </c>
      <c r="E20" s="34">
        <v>0</v>
      </c>
    </row>
    <row r="21" spans="1:5" ht="30" customHeight="1">
      <c r="A21" s="33" t="s">
        <v>416</v>
      </c>
      <c r="B21" s="29" t="s">
        <v>392</v>
      </c>
      <c r="C21" s="34">
        <v>0</v>
      </c>
      <c r="D21" s="32" t="s">
        <v>417</v>
      </c>
      <c r="E21" s="34">
        <v>0</v>
      </c>
    </row>
    <row r="22" spans="1:5" ht="30" customHeight="1">
      <c r="A22" s="33" t="s">
        <v>418</v>
      </c>
      <c r="B22" s="29" t="s">
        <v>392</v>
      </c>
      <c r="C22" s="34">
        <v>0</v>
      </c>
      <c r="D22" s="32" t="s">
        <v>419</v>
      </c>
      <c r="E22" s="34">
        <v>0</v>
      </c>
    </row>
    <row r="23" spans="1:5" ht="30" customHeight="1">
      <c r="A23" s="33" t="s">
        <v>420</v>
      </c>
      <c r="B23" s="29" t="s">
        <v>392</v>
      </c>
      <c r="C23" s="34">
        <v>9</v>
      </c>
      <c r="D23" s="32" t="s">
        <v>421</v>
      </c>
      <c r="E23" s="34">
        <v>0</v>
      </c>
    </row>
    <row r="24" spans="1:5" ht="30" customHeight="1">
      <c r="A24" s="33" t="s">
        <v>422</v>
      </c>
      <c r="B24" s="29" t="s">
        <v>392</v>
      </c>
      <c r="C24" s="34">
        <v>30</v>
      </c>
      <c r="D24" s="30" t="s">
        <v>423</v>
      </c>
      <c r="E24" s="29" t="s">
        <v>392</v>
      </c>
    </row>
    <row r="25" spans="1:5" ht="30" customHeight="1">
      <c r="A25" s="33" t="s">
        <v>424</v>
      </c>
      <c r="B25" s="29" t="s">
        <v>392</v>
      </c>
      <c r="C25" s="34">
        <v>0</v>
      </c>
      <c r="D25" s="32" t="s">
        <v>425</v>
      </c>
      <c r="E25" s="31">
        <v>28152329.05</v>
      </c>
    </row>
    <row r="26" spans="1:5" ht="30" customHeight="1">
      <c r="A26" s="33" t="s">
        <v>426</v>
      </c>
      <c r="B26" s="29" t="s">
        <v>392</v>
      </c>
      <c r="C26" s="34">
        <v>350</v>
      </c>
      <c r="D26" s="32" t="s">
        <v>427</v>
      </c>
      <c r="E26" s="31">
        <v>20394</v>
      </c>
    </row>
    <row r="27" spans="1:5" ht="30" customHeight="1">
      <c r="A27" s="33" t="s">
        <v>428</v>
      </c>
      <c r="B27" s="29" t="s">
        <v>392</v>
      </c>
      <c r="C27" s="34">
        <v>0</v>
      </c>
      <c r="D27" s="32" t="s">
        <v>429</v>
      </c>
      <c r="E27" s="31">
        <v>0</v>
      </c>
    </row>
    <row r="28" spans="1:5" ht="30" customHeight="1">
      <c r="A28" s="33" t="s">
        <v>430</v>
      </c>
      <c r="B28" s="29" t="s">
        <v>392</v>
      </c>
      <c r="C28" s="34">
        <v>0</v>
      </c>
      <c r="D28" s="32" t="s">
        <v>431</v>
      </c>
      <c r="E28" s="31">
        <v>28131935.05</v>
      </c>
    </row>
    <row r="29" spans="1:5" ht="30" customHeight="1">
      <c r="A29" s="33" t="s">
        <v>432</v>
      </c>
      <c r="B29" s="29" t="s">
        <v>392</v>
      </c>
      <c r="C29" s="34">
        <v>0</v>
      </c>
      <c r="D29" s="32" t="s">
        <v>433</v>
      </c>
      <c r="E29" s="31">
        <v>15296574.94</v>
      </c>
    </row>
    <row r="30" spans="1:5" ht="30" customHeight="1">
      <c r="A30" s="35" t="s">
        <v>434</v>
      </c>
      <c r="B30" s="29" t="s">
        <v>392</v>
      </c>
      <c r="C30" s="36">
        <v>20216</v>
      </c>
      <c r="D30" s="37" t="s">
        <v>435</v>
      </c>
      <c r="E30" s="38">
        <v>15296574.94</v>
      </c>
    </row>
    <row r="31" spans="1:5" ht="30" customHeight="1">
      <c r="A31" s="35" t="s">
        <v>436</v>
      </c>
      <c r="B31" s="29" t="s">
        <v>392</v>
      </c>
      <c r="C31" s="36">
        <v>1400</v>
      </c>
      <c r="D31" s="37"/>
      <c r="E31" s="37"/>
    </row>
    <row r="32" spans="1:5" ht="15" customHeight="1">
      <c r="A32" s="39" t="s">
        <v>437</v>
      </c>
      <c r="B32" s="40" t="s">
        <v>437</v>
      </c>
      <c r="C32" s="40" t="s">
        <v>437</v>
      </c>
      <c r="D32" s="40" t="s">
        <v>437</v>
      </c>
      <c r="E32" s="40" t="s">
        <v>437</v>
      </c>
    </row>
    <row r="33" spans="1:5" ht="15" customHeight="1">
      <c r="A33" s="41" t="s">
        <v>438</v>
      </c>
      <c r="B33" s="42" t="s">
        <v>438</v>
      </c>
      <c r="C33" s="42" t="s">
        <v>438</v>
      </c>
      <c r="D33" s="42" t="s">
        <v>438</v>
      </c>
      <c r="E33" s="42" t="s">
        <v>438</v>
      </c>
    </row>
  </sheetData>
  <sheetProtection/>
  <mergeCells count="2">
    <mergeCell ref="A32:E32"/>
    <mergeCell ref="A33:E33"/>
  </mergeCells>
  <printOptions/>
  <pageMargins left="0.75" right="0.75" top="1" bottom="1" header="0.5" footer="0.5"/>
  <pageSetup fitToHeight="1" fitToWidth="1" horizontalDpi="300" verticalDpi="300" orientation="portrait" paperSize="9" scale="53"/>
</worksheet>
</file>

<file path=xl/worksheets/sheet9.xml><?xml version="1.0" encoding="utf-8"?>
<worksheet xmlns="http://schemas.openxmlformats.org/spreadsheetml/2006/main" xmlns:r="http://schemas.openxmlformats.org/officeDocument/2006/relationships">
  <dimension ref="A1:E14"/>
  <sheetViews>
    <sheetView tabSelected="1" zoomScaleSheetLayoutView="100" workbookViewId="0" topLeftCell="A1">
      <selection activeCell="D12" sqref="D12"/>
    </sheetView>
  </sheetViews>
  <sheetFormatPr defaultColWidth="9.140625" defaultRowHeight="12.75"/>
  <cols>
    <col min="1" max="1" width="15.57421875" style="0" customWidth="1"/>
    <col min="2" max="2" width="33.00390625" style="0" customWidth="1"/>
    <col min="3" max="3" width="22.140625" style="0" customWidth="1"/>
    <col min="4" max="4" width="28.140625" style="0" customWidth="1"/>
    <col min="5" max="5" width="30.00390625" style="0" customWidth="1"/>
  </cols>
  <sheetData>
    <row r="1" spans="1:5" ht="12.75">
      <c r="A1" s="1" t="s">
        <v>439</v>
      </c>
      <c r="B1" s="2"/>
      <c r="C1" s="2"/>
      <c r="D1" s="2"/>
      <c r="E1" s="2"/>
    </row>
    <row r="2" spans="1:5" ht="12.75">
      <c r="A2" s="2"/>
      <c r="B2" s="2"/>
      <c r="C2" s="2"/>
      <c r="D2" s="2"/>
      <c r="E2" s="2"/>
    </row>
    <row r="3" ht="12.75">
      <c r="E3" s="3" t="s">
        <v>440</v>
      </c>
    </row>
    <row r="4" spans="1:5" ht="12.75">
      <c r="A4" s="4" t="s">
        <v>441</v>
      </c>
      <c r="E4" s="3" t="s">
        <v>442</v>
      </c>
    </row>
    <row r="5" spans="1:5" ht="24" customHeight="1">
      <c r="A5" s="5" t="s">
        <v>443</v>
      </c>
      <c r="B5" s="6"/>
      <c r="C5" s="5" t="s">
        <v>196</v>
      </c>
      <c r="D5" s="7"/>
      <c r="E5" s="6"/>
    </row>
    <row r="6" spans="1:5" ht="58.5" customHeight="1">
      <c r="A6" s="8" t="s">
        <v>61</v>
      </c>
      <c r="B6" s="9" t="s">
        <v>444</v>
      </c>
      <c r="C6" s="9" t="s">
        <v>65</v>
      </c>
      <c r="D6" s="9" t="s">
        <v>165</v>
      </c>
      <c r="E6" s="9" t="s">
        <v>166</v>
      </c>
    </row>
    <row r="7" spans="1:5" ht="21" customHeight="1">
      <c r="A7" s="10" t="s">
        <v>65</v>
      </c>
      <c r="B7" s="11"/>
      <c r="C7" s="12"/>
      <c r="D7" s="12"/>
      <c r="E7" s="12"/>
    </row>
    <row r="8" spans="1:5" ht="24.75" customHeight="1">
      <c r="A8" s="12"/>
      <c r="B8" s="12"/>
      <c r="C8" s="12"/>
      <c r="D8" s="12"/>
      <c r="E8" s="12"/>
    </row>
    <row r="9" spans="1:5" ht="24.75" customHeight="1">
      <c r="A9" s="12"/>
      <c r="B9" s="12"/>
      <c r="C9" s="12"/>
      <c r="D9" s="12"/>
      <c r="E9" s="12"/>
    </row>
    <row r="10" spans="1:5" ht="24.75" customHeight="1">
      <c r="A10" s="12"/>
      <c r="B10" s="12"/>
      <c r="C10" s="12"/>
      <c r="D10" s="12"/>
      <c r="E10" s="12"/>
    </row>
    <row r="11" spans="1:5" ht="24.75" customHeight="1">
      <c r="A11" s="12"/>
      <c r="B11" s="12"/>
      <c r="C11" s="12"/>
      <c r="D11" s="12"/>
      <c r="E11" s="12"/>
    </row>
    <row r="12" spans="1:5" ht="24.75" customHeight="1">
      <c r="A12" s="12"/>
      <c r="B12" s="12"/>
      <c r="C12" s="12"/>
      <c r="D12" s="12"/>
      <c r="E12" s="12"/>
    </row>
    <row r="13" spans="1:5" ht="24.75" customHeight="1">
      <c r="A13" s="12"/>
      <c r="B13" s="12"/>
      <c r="C13" s="12"/>
      <c r="D13" s="12"/>
      <c r="E13" s="12"/>
    </row>
    <row r="14" ht="12.75">
      <c r="A14" s="4" t="s">
        <v>445</v>
      </c>
    </row>
  </sheetData>
  <sheetProtection/>
  <mergeCells count="4">
    <mergeCell ref="A5:B5"/>
    <mergeCell ref="C5:E5"/>
    <mergeCell ref="A7:B7"/>
    <mergeCell ref="A1:E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skhj</cp:lastModifiedBy>
  <dcterms:created xsi:type="dcterms:W3CDTF">2021-10-29T07:46:14Z</dcterms:created>
  <dcterms:modified xsi:type="dcterms:W3CDTF">2021-11-18T09:28:02Z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5B83C457044D433983424E2A69EBF410</vt:lpwstr>
  </property>
  <property fmtid="{D5CDD505-2E9C-101B-9397-08002B2CF9AE}" pid="4" name="KSOProductBuildV">
    <vt:lpwstr>2052-11.1.0.10938</vt:lpwstr>
  </property>
</Properties>
</file>