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30" windowHeight="11655" tabRatio="893" firstSheet="10" activeTab="0"/>
  </bookViews>
  <sheets>
    <sheet name="IB" sheetId="1" r:id="rId1"/>
    <sheet name="1公共预算收入" sheetId="2" r:id="rId2"/>
    <sheet name="2公共预算支出（功能）" sheetId="3" r:id="rId3"/>
    <sheet name="3公共预算支出（经济）" sheetId="4" r:id="rId4"/>
    <sheet name="4公共预算基本支出（经济）" sheetId="5" r:id="rId5"/>
    <sheet name="5公共预算本级支出（功能）" sheetId="6" r:id="rId6"/>
    <sheet name="6税收返还和转移收支表" sheetId="7" r:id="rId7"/>
    <sheet name="7政府一般债限额和余额表" sheetId="8" r:id="rId8"/>
    <sheet name="8政府性基金收入表" sheetId="9" r:id="rId9"/>
    <sheet name="9政府性基金支出表" sheetId="10" r:id="rId10"/>
    <sheet name="10政府性基金转移收支表" sheetId="11" r:id="rId11"/>
    <sheet name="11政府专项债限额和余额表" sheetId="12" r:id="rId12"/>
    <sheet name="12国有资本经营预算收入支出表" sheetId="13" r:id="rId13"/>
    <sheet name="13国有资本经营预算转移收支表" sheetId="14" r:id="rId14"/>
    <sheet name="14社会保险基金收入支出表" sheetId="15" r:id="rId15"/>
  </sheets>
  <definedNames>
    <definedName name="_xlnm.Print_Titles" localSheetId="1">'1公共预算收入'!$1:$5</definedName>
    <definedName name="_xlnm.Print_Titles" localSheetId="2">'2公共预算支出（功能）'!$1:$5</definedName>
    <definedName name="_xlnm.Print_Titles" localSheetId="3">'3公共预算支出（经济）'!$1:$5</definedName>
    <definedName name="_xlnm.Print_Titles" localSheetId="4">'4公共预算基本支出（经济）'!$1:$5</definedName>
    <definedName name="_xlnm.Print_Titles" localSheetId="5">'5公共预算本级支出（功能）'!$1:$5</definedName>
    <definedName name="_xlnm.Print_Titles" localSheetId="6">'6税收返还和转移收支表'!$1:$4</definedName>
    <definedName name="_xlnm.Print_Titles" localSheetId="9">'9政府性基金支出表'!$1:$6</definedName>
  </definedNames>
  <calcPr fullCalcOnLoad="1" fullPrecision="0"/>
</workbook>
</file>

<file path=xl/sharedStrings.xml><?xml version="1.0" encoding="utf-8"?>
<sst xmlns="http://schemas.openxmlformats.org/spreadsheetml/2006/main" count="744" uniqueCount="474">
  <si>
    <t xml:space="preserve">    文化体育与传媒</t>
  </si>
  <si>
    <t xml:space="preserve">    县级基本财力保障机制奖补资金收入</t>
  </si>
  <si>
    <t xml:space="preserve">  水利</t>
  </si>
  <si>
    <t xml:space="preserve">    其他医疗卫生与计划生育支出(项)</t>
  </si>
  <si>
    <t xml:space="preserve">      其他国有资本经营预算企业利润收入</t>
  </si>
  <si>
    <t xml:space="preserve">  专项上解支出</t>
  </si>
  <si>
    <t xml:space="preserve">    其他旅游业管理与服务支出</t>
  </si>
  <si>
    <t>决 算 数</t>
  </si>
  <si>
    <t>一般债券</t>
  </si>
  <si>
    <t>其他支出</t>
  </si>
  <si>
    <t xml:space="preserve">    其他安全生产监管支出</t>
  </si>
  <si>
    <t xml:space="preserve">  其他医疗卫生与计划生育支出(款)</t>
  </si>
  <si>
    <t xml:space="preserve">  专项转移支付收入</t>
  </si>
  <si>
    <t xml:space="preserve">  旅游业管理与服务支出</t>
  </si>
  <si>
    <t>国有土地收益基金收入</t>
  </si>
  <si>
    <t xml:space="preserve">  公路水路运输</t>
  </si>
  <si>
    <t>政府性基金支出</t>
  </si>
  <si>
    <t xml:space="preserve">    其他国有资本经营预算收入</t>
  </si>
  <si>
    <t>城乡居民基本养老保险基金</t>
  </si>
  <si>
    <t xml:space="preserve">    义务兵优待</t>
  </si>
  <si>
    <t xml:space="preserve">  人大事务</t>
  </si>
  <si>
    <t xml:space="preserve">    社会保障和就业</t>
  </si>
  <si>
    <t>四、年末滚存结余</t>
  </si>
  <si>
    <t xml:space="preserve">  组织事务</t>
  </si>
  <si>
    <t xml:space="preserve">    一般行政管理事务</t>
  </si>
  <si>
    <t xml:space="preserve">      科学研究企业利润收入</t>
  </si>
  <si>
    <t xml:space="preserve">    城乡社区环境卫生(项)</t>
  </si>
  <si>
    <t xml:space="preserve">    拥军优属</t>
  </si>
  <si>
    <t>向外国政府借款</t>
  </si>
  <si>
    <t>上级补助收入</t>
  </si>
  <si>
    <t xml:space="preserve">    购房补贴</t>
  </si>
  <si>
    <t xml:space="preserve">    科学技术</t>
  </si>
  <si>
    <t xml:space="preserve">    人大会议</t>
  </si>
  <si>
    <t xml:space="preserve">    事业单位医疗</t>
  </si>
  <si>
    <t xml:space="preserve">    老年福利</t>
  </si>
  <si>
    <t xml:space="preserve">单位名称  </t>
  </si>
  <si>
    <t xml:space="preserve">  其他科学技术支出(款)</t>
  </si>
  <si>
    <t xml:space="preserve">  统计信息事务</t>
  </si>
  <si>
    <t>资源勘探信息等支出</t>
  </si>
  <si>
    <t>农林水支出</t>
  </si>
  <si>
    <t xml:space="preserve">    学前教育</t>
  </si>
  <si>
    <t>医疗卫生与计划生育支出</t>
  </si>
  <si>
    <t>本年地方政府债务还本支出</t>
  </si>
  <si>
    <t xml:space="preserve">    一般公共服务</t>
  </si>
  <si>
    <t xml:space="preserve">  住房改革支出</t>
  </si>
  <si>
    <t xml:space="preserve">  地方政府一般债务还本支出</t>
  </si>
  <si>
    <t>一般公共服务支出</t>
  </si>
  <si>
    <t xml:space="preserve">    行政单位医疗</t>
  </si>
  <si>
    <t>调出资金</t>
  </si>
  <si>
    <t xml:space="preserve">    水利工程运行与维护</t>
  </si>
  <si>
    <t>无</t>
  </si>
  <si>
    <t>专项债券</t>
  </si>
  <si>
    <t xml:space="preserve">    均衡性转移支付收入</t>
  </si>
  <si>
    <t>国有资本经营预算支出</t>
  </si>
  <si>
    <t>债务收入</t>
  </si>
  <si>
    <t xml:space="preserve">    农村籍退役士兵老年生活补助</t>
  </si>
  <si>
    <t xml:space="preserve">  其他三峡水库库区基金支出</t>
  </si>
  <si>
    <t xml:space="preserve">  印花税</t>
  </si>
  <si>
    <t>一般公共预算收入</t>
  </si>
  <si>
    <t xml:space="preserve">    城市建设支出</t>
  </si>
  <si>
    <t>支  出  总  计</t>
  </si>
  <si>
    <t xml:space="preserve">  地方政府一般债务转贷收入</t>
  </si>
  <si>
    <t xml:space="preserve">    农林水</t>
  </si>
  <si>
    <t>商业服务业等支出</t>
  </si>
  <si>
    <t xml:space="preserve">  国有土地使用权出让债务付息支出</t>
  </si>
  <si>
    <t xml:space="preserve">  其他支出</t>
  </si>
  <si>
    <t>合计</t>
  </si>
  <si>
    <t>项    目</t>
  </si>
  <si>
    <t xml:space="preserve">    机关事业单位基本养老保险缴费支出</t>
  </si>
  <si>
    <t xml:space="preserve">    地方政府其他一般债务还本支出</t>
  </si>
  <si>
    <t xml:space="preserve">    其他一般性转移支付支出</t>
  </si>
  <si>
    <t xml:space="preserve">    征地和拆迁补偿支出</t>
  </si>
  <si>
    <t>本年采用其他方式化解的债务本金</t>
  </si>
  <si>
    <t>政府性基金上解上级支出</t>
  </si>
  <si>
    <t>政府性基金上年结余</t>
  </si>
  <si>
    <t xml:space="preserve">  污染减排</t>
  </si>
  <si>
    <t xml:space="preserve">    其他社会保障和就业支出(项)</t>
  </si>
  <si>
    <t>上解上级支出</t>
  </si>
  <si>
    <t xml:space="preserve">    农村综合改革转移支付支出</t>
  </si>
  <si>
    <t xml:space="preserve">  商业流通事务</t>
  </si>
  <si>
    <t>向国际组织借款</t>
  </si>
  <si>
    <t xml:space="preserve">    污水处理设施建设和运营</t>
  </si>
  <si>
    <t xml:space="preserve">  纪检监察事务</t>
  </si>
  <si>
    <t xml:space="preserve">  政府办公厅(室)及相关机构事务</t>
  </si>
  <si>
    <t>债务转贷收入</t>
  </si>
  <si>
    <t xml:space="preserve">  一般性转移支付收入</t>
  </si>
  <si>
    <t xml:space="preserve">    死亡抚恤</t>
  </si>
  <si>
    <t>本年地方政府债务(转贷)收入</t>
  </si>
  <si>
    <t>年终结余</t>
  </si>
  <si>
    <t xml:space="preserve">    交通运输</t>
  </si>
  <si>
    <t xml:space="preserve">调入资金   </t>
  </si>
  <si>
    <t xml:space="preserve">    其他商业流通事务支出</t>
  </si>
  <si>
    <t>科目名称</t>
  </si>
  <si>
    <t xml:space="preserve">  最低生活保障</t>
  </si>
  <si>
    <t xml:space="preserve">    归口管理的行政单位离退休</t>
  </si>
  <si>
    <t xml:space="preserve">    信访事务</t>
  </si>
  <si>
    <t>科学技术支出</t>
  </si>
  <si>
    <t xml:space="preserve">计划单列市属性  </t>
  </si>
  <si>
    <t>待偿债置换专项债券上年结余</t>
  </si>
  <si>
    <t xml:space="preserve">    对村民委员会和村党支部的补助</t>
  </si>
  <si>
    <t>国有资本经营支出</t>
  </si>
  <si>
    <t xml:space="preserve">  普通教育</t>
  </si>
  <si>
    <t xml:space="preserve">    所得税基数返还收入</t>
  </si>
  <si>
    <t xml:space="preserve">  城市维护建设税</t>
  </si>
  <si>
    <t>债务还本支出</t>
  </si>
  <si>
    <t xml:space="preserve">    固定数额补助收入</t>
  </si>
  <si>
    <t xml:space="preserve">    在乡复员、退伍军人生活补助</t>
  </si>
  <si>
    <t xml:space="preserve">    利润收入</t>
  </si>
  <si>
    <t xml:space="preserve">  国有资本经营收入</t>
  </si>
  <si>
    <t xml:space="preserve">    机关事业单位职业年金缴费支出</t>
  </si>
  <si>
    <t xml:space="preserve">    结算补助收入</t>
  </si>
  <si>
    <t xml:space="preserve">    用于残疾人事业的彩票公益金支出</t>
  </si>
  <si>
    <t>项目</t>
  </si>
  <si>
    <t xml:space="preserve">    农村公益事业</t>
  </si>
  <si>
    <t>预算科目</t>
  </si>
  <si>
    <t>上年末地方政府债务余额</t>
  </si>
  <si>
    <t xml:space="preserve">    土地开发支出</t>
  </si>
  <si>
    <t xml:space="preserve">  计划生育事务</t>
  </si>
  <si>
    <t xml:space="preserve">      烟草企业利润收入</t>
  </si>
  <si>
    <t xml:space="preserve">    用于社会福利的彩票公益金支出</t>
  </si>
  <si>
    <t xml:space="preserve">经办人  </t>
  </si>
  <si>
    <t xml:space="preserve">    其他科学技术支出(项)</t>
  </si>
  <si>
    <t>二、支出</t>
  </si>
  <si>
    <t>失业保险基金</t>
  </si>
  <si>
    <t>机关事业单位基本养老保险基金</t>
  </si>
  <si>
    <t xml:space="preserve">    住房保障</t>
  </si>
  <si>
    <t xml:space="preserve">  返还性收入</t>
  </si>
  <si>
    <t xml:space="preserve">    一般债务收入</t>
  </si>
  <si>
    <t>政府性基金上级补助收入</t>
  </si>
  <si>
    <t xml:space="preserve">  地方政府向外国政府借款转贷支出</t>
  </si>
  <si>
    <t xml:space="preserve">    商业服务业等</t>
  </si>
  <si>
    <t xml:space="preserve">    体制补助收入</t>
  </si>
  <si>
    <t>城乡社区支出</t>
  </si>
  <si>
    <t xml:space="preserve">  地方政府一般债券转贷支出</t>
  </si>
  <si>
    <t xml:space="preserve">    医疗卫生与计划生育</t>
  </si>
  <si>
    <t>工伤保险基金</t>
  </si>
  <si>
    <t xml:space="preserve">    国有资本经营预算补充社保基金支出</t>
  </si>
  <si>
    <t>节能环保支出</t>
  </si>
  <si>
    <t xml:space="preserve">    其他支出</t>
  </si>
  <si>
    <t xml:space="preserve">  城乡社区环境卫生(款)</t>
  </si>
  <si>
    <t xml:space="preserve">单位级次  </t>
  </si>
  <si>
    <t xml:space="preserve">  缴纳新增建设用地土地有偿使用费</t>
  </si>
  <si>
    <t xml:space="preserve">    基层公检法司转移支付支出</t>
  </si>
  <si>
    <t xml:space="preserve">  国有资源(资产)有偿使用收入</t>
  </si>
  <si>
    <t xml:space="preserve">  体制上解收入</t>
  </si>
  <si>
    <t xml:space="preserve">  增值税</t>
  </si>
  <si>
    <t xml:space="preserve">    城乡社区</t>
  </si>
  <si>
    <t xml:space="preserve">行政区划编码  </t>
  </si>
  <si>
    <t>政府性基金调入资金</t>
  </si>
  <si>
    <t xml:space="preserve">  其他生活救助</t>
  </si>
  <si>
    <t xml:space="preserve">    农村最低生活保障金支出</t>
  </si>
  <si>
    <t xml:space="preserve">  民政管理事务</t>
  </si>
  <si>
    <t>录入01表</t>
  </si>
  <si>
    <t>西部</t>
  </si>
  <si>
    <t xml:space="preserve">    事业单位离退休</t>
  </si>
  <si>
    <t xml:space="preserve">  彩票公益金及对应专项债务收入安排的支出</t>
  </si>
  <si>
    <t xml:space="preserve">  土地出让价款收入</t>
  </si>
  <si>
    <t>单位：万元</t>
  </si>
  <si>
    <t xml:space="preserve">  其他城乡社区支出(款)</t>
  </si>
  <si>
    <t>下级上解收入</t>
  </si>
  <si>
    <t xml:space="preserve">    公路养护</t>
  </si>
  <si>
    <t>录入02表</t>
  </si>
  <si>
    <t>污水处理费相关支出</t>
  </si>
  <si>
    <t>政府性基金年终结余</t>
  </si>
  <si>
    <t xml:space="preserve">  其他土地出让收入</t>
  </si>
  <si>
    <t xml:space="preserve">    公共安全</t>
  </si>
  <si>
    <t xml:space="preserve">    农业组织化与产业化经营</t>
  </si>
  <si>
    <t xml:space="preserve">  地方旅游开发项目补助</t>
  </si>
  <si>
    <t>决算数</t>
  </si>
  <si>
    <t xml:space="preserve">省直管县  </t>
  </si>
  <si>
    <t xml:space="preserve">单位邮编  </t>
  </si>
  <si>
    <t>收　　入　　总　　计　</t>
  </si>
  <si>
    <t xml:space="preserve">  行政事业单位离退休</t>
  </si>
  <si>
    <t>文化体育与传媒支出</t>
  </si>
  <si>
    <t>上年结余</t>
  </si>
  <si>
    <t xml:space="preserve">    其他优抚支出</t>
  </si>
  <si>
    <t xml:space="preserve">    其他国有土地使用权出让收入安排的支出</t>
  </si>
  <si>
    <t xml:space="preserve">    县级基本财力保障机制奖补资金支出</t>
  </si>
  <si>
    <t xml:space="preserve">    其他城乡社区管理事务支出</t>
  </si>
  <si>
    <t xml:space="preserve">  城镇土地使用税</t>
  </si>
  <si>
    <t xml:space="preserve">  专项上解收入</t>
  </si>
  <si>
    <t xml:space="preserve">  群众团体事务</t>
  </si>
  <si>
    <t xml:space="preserve">地区属性  </t>
  </si>
  <si>
    <t>污水处理费收入</t>
  </si>
  <si>
    <t xml:space="preserve">    用于体育事业的彩票公益金支出</t>
  </si>
  <si>
    <t xml:space="preserve">    其他农村生活救助</t>
  </si>
  <si>
    <t>非税收入</t>
  </si>
  <si>
    <t xml:space="preserve">  污水处理费及对应专项债务收入安排的支出</t>
  </si>
  <si>
    <t xml:space="preserve">  专项转移支付支出</t>
  </si>
  <si>
    <t xml:space="preserve">  城乡社区公共设施</t>
  </si>
  <si>
    <t xml:space="preserve">    军队移交政府的离退休人员安置</t>
  </si>
  <si>
    <t xml:space="preserve">    其他民政管理事务支出</t>
  </si>
  <si>
    <t>政府性基金收入</t>
  </si>
  <si>
    <t>其他一般债务</t>
  </si>
  <si>
    <t>居民基本医疗保险基金</t>
  </si>
  <si>
    <t>三峡水库库区基金支出</t>
  </si>
  <si>
    <t xml:space="preserve">    资源勘探信息等</t>
  </si>
  <si>
    <t>彩票公益金相关支出</t>
  </si>
  <si>
    <t xml:space="preserve">  房产税</t>
  </si>
  <si>
    <t xml:space="preserve">    用于文化事业的彩票公益金支出</t>
  </si>
  <si>
    <t xml:space="preserve">区域面积  </t>
  </si>
  <si>
    <t xml:space="preserve">  地方政府专项债务还本支出</t>
  </si>
  <si>
    <t xml:space="preserve">    群众文化</t>
  </si>
  <si>
    <t>调入预算稳定调节基金</t>
  </si>
  <si>
    <t xml:space="preserve">  体育</t>
  </si>
  <si>
    <t xml:space="preserve">    其他一般性转移支付收入</t>
  </si>
  <si>
    <t xml:space="preserve">    初中教育</t>
  </si>
  <si>
    <t xml:space="preserve">  社会福利</t>
  </si>
  <si>
    <t xml:space="preserve">所在地区类型  </t>
  </si>
  <si>
    <t>税收收入</t>
  </si>
  <si>
    <t>社会保障和就业支出</t>
  </si>
  <si>
    <t xml:space="preserve">  党委办公厅(室)及相关机构事务</t>
  </si>
  <si>
    <t>补助下级支出</t>
  </si>
  <si>
    <t xml:space="preserve">    用于教育事业的彩票公益金支出</t>
  </si>
  <si>
    <t>国有土地使用权出让相关支出</t>
  </si>
  <si>
    <t xml:space="preserve">    其他计划生育事务支出</t>
  </si>
  <si>
    <t xml:space="preserve">国家扶贫重点县  </t>
  </si>
  <si>
    <t xml:space="preserve">    群众体育</t>
  </si>
  <si>
    <t xml:space="preserve">      地方政府向国际组织借款收入</t>
  </si>
  <si>
    <t xml:space="preserve">    林业防灾减灾</t>
  </si>
  <si>
    <t xml:space="preserve">  文化</t>
  </si>
  <si>
    <t xml:space="preserve">  地方政府专项债务转贷收入</t>
  </si>
  <si>
    <t xml:space="preserve">  抚恤</t>
  </si>
  <si>
    <t>其他专项债务</t>
  </si>
  <si>
    <t xml:space="preserve">    行政运行</t>
  </si>
  <si>
    <t xml:space="preserve">    均衡性转移支付支出</t>
  </si>
  <si>
    <t xml:space="preserve">  林业</t>
  </si>
  <si>
    <t>教育支出</t>
  </si>
  <si>
    <t xml:space="preserve">    其他行政事业单位离退休支出</t>
  </si>
  <si>
    <t xml:space="preserve">    教育</t>
  </si>
  <si>
    <t xml:space="preserve">    小学教育</t>
  </si>
  <si>
    <t>一、收入</t>
  </si>
  <si>
    <t>一般公共预算支出</t>
  </si>
  <si>
    <t>城市基础设施配套费收入</t>
  </si>
  <si>
    <t>否</t>
  </si>
  <si>
    <t xml:space="preserve">    所得税基数返还支出</t>
  </si>
  <si>
    <t xml:space="preserve">自治州属性  </t>
  </si>
  <si>
    <t>国有资本经营收入</t>
  </si>
  <si>
    <t xml:space="preserve">    固定数额补助支出</t>
  </si>
  <si>
    <t xml:space="preserve">    结算补助支出</t>
  </si>
  <si>
    <t xml:space="preserve">  农业</t>
  </si>
  <si>
    <t>减:结转下年的支出</t>
  </si>
  <si>
    <t>一般债务</t>
  </si>
  <si>
    <t xml:space="preserve">省直属县  </t>
  </si>
  <si>
    <t xml:space="preserve">  退役安置</t>
  </si>
  <si>
    <t>直辖市</t>
  </si>
  <si>
    <t>三、本年收支结余</t>
  </si>
  <si>
    <t>(平方公里)</t>
  </si>
  <si>
    <t xml:space="preserve">    减排专项支出</t>
  </si>
  <si>
    <t>城市公用事业附加收入</t>
  </si>
  <si>
    <t xml:space="preserve">  城乡社区管理事务</t>
  </si>
  <si>
    <t>政府性基金补助下级支出</t>
  </si>
  <si>
    <t xml:space="preserve">    农村综合改革转移支付收入</t>
  </si>
  <si>
    <t xml:space="preserve">  划拨土地收入</t>
  </si>
  <si>
    <t>住房保障支出</t>
  </si>
  <si>
    <t xml:space="preserve">  人力资源和社会保障管理事务</t>
  </si>
  <si>
    <t>债务转贷支出</t>
  </si>
  <si>
    <t xml:space="preserve">  一般性转移支付支出</t>
  </si>
  <si>
    <t xml:space="preserve">    基层政权和社区建设</t>
  </si>
  <si>
    <t>本年地方政府债务余额限额(预算数)</t>
  </si>
  <si>
    <t xml:space="preserve">  农村综合改革</t>
  </si>
  <si>
    <t xml:space="preserve">处（科、股）负责人  </t>
  </si>
  <si>
    <t xml:space="preserve">    病虫害控制</t>
  </si>
  <si>
    <t>支　　出　　总　　计　</t>
  </si>
  <si>
    <t xml:space="preserve">    专项债务收入</t>
  </si>
  <si>
    <t xml:space="preserve">  安全生产监管</t>
  </si>
  <si>
    <t>交通运输支出</t>
  </si>
  <si>
    <t xml:space="preserve">    对村级一事一议的补助</t>
  </si>
  <si>
    <t>旅游发展基金支出</t>
  </si>
  <si>
    <t>年末地方政府债务余额</t>
  </si>
  <si>
    <t xml:space="preserve">  其他彩票发行销售机构业务费安排的支出</t>
  </si>
  <si>
    <t xml:space="preserve">  补缴的土地价款</t>
  </si>
  <si>
    <t xml:space="preserve">  企业所得税</t>
  </si>
  <si>
    <t xml:space="preserve">    地方政府一般债券还本支出</t>
  </si>
  <si>
    <t xml:space="preserve">    其他城乡社区公共设施支出</t>
  </si>
  <si>
    <t xml:space="preserve">  其他社会保障和就业支出(款)</t>
  </si>
  <si>
    <t xml:space="preserve">    城市最低生活保障金支出</t>
  </si>
  <si>
    <t xml:space="preserve">    优抚对象医疗补助</t>
  </si>
  <si>
    <t>政府性基金调出资金</t>
  </si>
  <si>
    <t xml:space="preserve">  资源税</t>
  </si>
  <si>
    <t xml:space="preserve">    节能环保</t>
  </si>
  <si>
    <t>专项债务</t>
  </si>
  <si>
    <t xml:space="preserve">    专项普查活动</t>
  </si>
  <si>
    <t>单位:万元</t>
  </si>
  <si>
    <t xml:space="preserve">  补充全国社会保障基金</t>
  </si>
  <si>
    <t xml:space="preserve">  地方政府债务收入</t>
  </si>
  <si>
    <t>彩票发行销售机构业务费安排的支出</t>
  </si>
  <si>
    <t xml:space="preserve">  返还性支出</t>
  </si>
  <si>
    <t xml:space="preserve">    城管执法</t>
  </si>
  <si>
    <t xml:space="preserve">联系电话  </t>
  </si>
  <si>
    <t xml:space="preserve">单位负责人  </t>
  </si>
  <si>
    <t xml:space="preserve">    体制补助支出</t>
  </si>
  <si>
    <t xml:space="preserve">    儿童福利</t>
  </si>
  <si>
    <t xml:space="preserve">自治县  </t>
  </si>
  <si>
    <t xml:space="preserve">    地方政府一般债券转贷收入</t>
  </si>
  <si>
    <t>500108</t>
  </si>
  <si>
    <t xml:space="preserve">    伤残抚恤</t>
  </si>
  <si>
    <t xml:space="preserve">单位地址  </t>
  </si>
  <si>
    <t>政府性基金下级上解收入</t>
  </si>
  <si>
    <t xml:space="preserve">区县类型  </t>
  </si>
  <si>
    <t xml:space="preserve">  国有土地使用权出让收入及对应专项债务收入安排的支出</t>
  </si>
  <si>
    <t xml:space="preserve">      教育文化广播企业利润收入</t>
  </si>
  <si>
    <t xml:space="preserve">    其他收入</t>
  </si>
  <si>
    <t>企业职工基本养老保险基金</t>
  </si>
  <si>
    <t>农业土地开发资金收入</t>
  </si>
  <si>
    <t xml:space="preserve">    国防</t>
  </si>
  <si>
    <t xml:space="preserve">    用于其他社会公益事业的彩票公益金支出</t>
  </si>
  <si>
    <t xml:space="preserve">  体制上解支出</t>
  </si>
  <si>
    <t xml:space="preserve">    其他城乡社区支出(项)</t>
  </si>
  <si>
    <t>收  入  总  计</t>
  </si>
  <si>
    <t xml:space="preserve">    基层公检法司转移支付收入</t>
  </si>
  <si>
    <t xml:space="preserve">    住房公积金</t>
  </si>
  <si>
    <t>工资福利支出</t>
  </si>
  <si>
    <t xml:space="preserve">  基本工资</t>
  </si>
  <si>
    <t xml:space="preserve">  津贴补贴</t>
  </si>
  <si>
    <t xml:space="preserve">  奖金</t>
  </si>
  <si>
    <t xml:space="preserve">  其他社会保障缴费</t>
  </si>
  <si>
    <t xml:space="preserve">  伙食补助费</t>
  </si>
  <si>
    <t xml:space="preserve">  绩效工资</t>
  </si>
  <si>
    <t xml:space="preserve">  机关事业单位基本养老保险缴费</t>
  </si>
  <si>
    <t xml:space="preserve">  职业年金缴费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</si>
  <si>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</si>
  <si>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</si>
  <si>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</si>
  <si>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</si>
  <si>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</si>
  <si>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</si>
  <si>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</si>
  <si>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</si>
  <si>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</si>
  <si>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物业管理费</t>
  </si>
  <si>
    <t xml:space="preserve">  差旅费</t>
  </si>
  <si>
    <t xml:space="preserve">  因公出国(境)费用 </t>
  </si>
  <si>
    <t xml:space="preserve">  维修(护)费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</si>
  <si>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</si>
  <si>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</si>
  <si>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</si>
  <si>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</si>
  <si>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</si>
  <si>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被装购置费</t>
  </si>
  <si>
    <t xml:space="preserve">  专用燃料费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</si>
  <si>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</si>
  <si>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</si>
  <si>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</si>
  <si>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</si>
  <si>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</si>
  <si>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</si>
  <si>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税金及附加费用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</si>
  <si>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</si>
  <si>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</si>
  <si>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</si>
  <si>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</si>
  <si>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退职(役)费</t>
  </si>
  <si>
    <t xml:space="preserve">  抚恤金</t>
  </si>
  <si>
    <t xml:space="preserve">  生活补助</t>
  </si>
  <si>
    <t xml:space="preserve">  救济费</t>
  </si>
  <si>
    <t xml:space="preserve">  医疗费</t>
  </si>
  <si>
    <t xml:space="preserve">  助学金</t>
  </si>
  <si>
    <t xml:space="preserve">  奖励金</t>
  </si>
  <si>
    <t xml:space="preserve">  生产补贴</t>
  </si>
  <si>
    <t xml:space="preserve">  住房公积金</t>
  </si>
  <si>
    <t xml:space="preserve">  提租补贴</t>
  </si>
  <si>
    <t xml:space="preserve">  购房补贴</t>
  </si>
  <si>
    <t xml:space="preserve">  其他对个人和家庭的补助支出</t>
  </si>
  <si>
    <t>对企事业单位的补贴</t>
  </si>
  <si>
    <t xml:space="preserve">  企业政策性补贴</t>
  </si>
  <si>
    <t xml:space="preserve">  事业单位补贴</t>
  </si>
  <si>
    <t xml:space="preserve">  财政贴息</t>
  </si>
  <si>
    <t xml:space="preserve">  其他对企事业单位的补贴</t>
  </si>
  <si>
    <t>债务利息支出</t>
  </si>
  <si>
    <t xml:space="preserve">  国内债务付息</t>
  </si>
  <si>
    <t>基本建设支出</t>
  </si>
  <si>
    <t xml:space="preserve">  房屋建筑物购建</t>
  </si>
  <si>
    <t xml:space="preserve">  办公设备购置</t>
  </si>
  <si>
    <t xml:space="preserve">  专用设备购置</t>
  </si>
  <si>
    <t xml:space="preserve">  基础设施建设</t>
  </si>
  <si>
    <t xml:space="preserve">  大型修缮</t>
  </si>
  <si>
    <t xml:space="preserve">  信息网络及软件购置更新</t>
  </si>
  <si>
    <t xml:space="preserve">  公务用车购置</t>
  </si>
  <si>
    <t xml:space="preserve">  其他交通工具购置</t>
  </si>
  <si>
    <t xml:space="preserve">  其他基本建设支出</t>
  </si>
  <si>
    <t>其他资本性支出</t>
  </si>
  <si>
    <t xml:space="preserve">  土地补偿</t>
  </si>
  <si>
    <t xml:space="preserve">  安置补助</t>
  </si>
  <si>
    <t xml:space="preserve">  拆迁补偿</t>
  </si>
  <si>
    <t xml:space="preserve">  其他资本性支出</t>
  </si>
  <si>
    <t>2017年度</t>
  </si>
  <si>
    <t xml:space="preserve">  特困人员救助供养</t>
  </si>
  <si>
    <t xml:space="preserve">    城市特困人员救助供养支出</t>
  </si>
  <si>
    <t xml:space="preserve">    农村特困人员救助供养支出</t>
  </si>
  <si>
    <t xml:space="preserve">  行政事业单位医疗</t>
  </si>
  <si>
    <t xml:space="preserve">    其他行政事业单位医疗支出</t>
  </si>
  <si>
    <t xml:space="preserve">  优抚对象医疗</t>
  </si>
  <si>
    <t>财政拨款列支数</t>
  </si>
  <si>
    <t>决算数</t>
  </si>
  <si>
    <t xml:space="preserve">    增值税税收返还收入</t>
  </si>
  <si>
    <t xml:space="preserve">    增值税税收返还支出</t>
  </si>
  <si>
    <t xml:space="preserve">    消费税税收返还收入</t>
  </si>
  <si>
    <t xml:space="preserve">    消费税税收返还支出</t>
  </si>
  <si>
    <t xml:space="preserve">    增值税“五五分享”税收返还收入</t>
  </si>
  <si>
    <t xml:space="preserve">    增值税“五五分享”税收返还支出</t>
  </si>
  <si>
    <t xml:space="preserve">    城乡义务教育转移支付收入</t>
  </si>
  <si>
    <t xml:space="preserve">    城乡义务教育转移支付支出</t>
  </si>
  <si>
    <t xml:space="preserve">    城乡居民医疗保险转移支付收入</t>
  </si>
  <si>
    <t xml:space="preserve">    城乡居民医疗保险转移支付支出</t>
  </si>
  <si>
    <t xml:space="preserve">    贫困地区转移支付收入</t>
  </si>
  <si>
    <t xml:space="preserve">    贫困地区转移支付支出</t>
  </si>
  <si>
    <t xml:space="preserve">  从政府性基金调入</t>
  </si>
  <si>
    <t xml:space="preserve">  从国有资本经营调入</t>
  </si>
  <si>
    <t xml:space="preserve">  从其他资金调入</t>
  </si>
  <si>
    <t>补充预算稳定调节基金</t>
  </si>
  <si>
    <t>收入项目</t>
  </si>
  <si>
    <t>单位:万元</t>
  </si>
  <si>
    <t>支出项目</t>
  </si>
  <si>
    <t>合计</t>
  </si>
  <si>
    <t xml:space="preserve">  其他国有资本经营预算支出(款)</t>
  </si>
  <si>
    <t xml:space="preserve">    其他国有资本经营预算支出(项)</t>
  </si>
  <si>
    <t>国有资本经营上级补助收入</t>
  </si>
  <si>
    <t>国有资本经营补助下级支出</t>
  </si>
  <si>
    <t>国有资本经营预算上年结余</t>
  </si>
  <si>
    <t>国有资本经营预算调出资金</t>
  </si>
  <si>
    <t>国有资本经营省补助计划单列市收入</t>
  </si>
  <si>
    <t>国有资本经营省补助计划单列市支出</t>
  </si>
  <si>
    <t>国有资本经营预算年终结余</t>
  </si>
  <si>
    <t>职工基本医疗保险基金</t>
  </si>
  <si>
    <t>生育保险基金</t>
  </si>
  <si>
    <t xml:space="preserve">   其中:保险费收入</t>
  </si>
  <si>
    <t xml:space="preserve">        利息收入</t>
  </si>
  <si>
    <t xml:space="preserve">        财政补贴收入</t>
  </si>
  <si>
    <t xml:space="preserve">        委托投资收益</t>
  </si>
  <si>
    <t xml:space="preserve">        其他收入</t>
  </si>
  <si>
    <t xml:space="preserve">        转移收入</t>
  </si>
  <si>
    <t xml:space="preserve">   其中:社会保险待遇支出</t>
  </si>
  <si>
    <t xml:space="preserve">        其他支出</t>
  </si>
  <si>
    <t xml:space="preserve">        转移支出</t>
  </si>
  <si>
    <t>单位：万元</t>
  </si>
  <si>
    <t xml:space="preserve">  退耕还林</t>
  </si>
  <si>
    <t xml:space="preserve">    其他退耕还林支出</t>
  </si>
  <si>
    <t>2017年度南岸区广阳镇一般公共预算支出决算功能分类录入表</t>
  </si>
  <si>
    <t>2017年度南岸区广阳镇一般公共预算支出经济分类决算录入表(试编)</t>
  </si>
  <si>
    <t>2017年度南岸区广阳镇一般公共预算支出决算功能分类录入表（本级）</t>
  </si>
  <si>
    <t>2017年度南岸区广阳镇一般公共预算基本支出经济分类决算录入表(试编)</t>
  </si>
  <si>
    <t xml:space="preserve">  个人所得税</t>
  </si>
  <si>
    <t xml:space="preserve">2017年度南岸区广阳镇一般公共预算收入决算录入表  </t>
  </si>
  <si>
    <t>2017年度南岸区广阳镇地方政府一般债务余额情况录入表</t>
  </si>
  <si>
    <t>2017年度南岸区广阳镇一般公共预算转移性收支决算录入表</t>
  </si>
  <si>
    <t>重庆市南岸区广阳镇人民政府</t>
  </si>
  <si>
    <t>张鲲</t>
  </si>
  <si>
    <t>唐海容</t>
  </si>
  <si>
    <t>鲁永红</t>
  </si>
  <si>
    <t>重庆市南岸区广阳镇明月沱148号</t>
  </si>
  <si>
    <t>401339</t>
  </si>
  <si>
    <t>直辖市所辖区(地级)</t>
  </si>
  <si>
    <t>2017年度南岸区广阳镇政府性基金转移性收支决算录入表</t>
  </si>
  <si>
    <t>2017年度南岸区广阳镇社会保险基金收支决算录入表</t>
  </si>
  <si>
    <t>2017年度南岸区广阳镇国有资本经营转移性收支决算录入表</t>
  </si>
  <si>
    <t>2017年度南岸区广阳镇国有资本经营收支决算录入表</t>
  </si>
  <si>
    <t>2017年度南岸区广阳镇地方政府债务余额情况录入表</t>
  </si>
  <si>
    <t>2017年度南岸区广阳镇政府性基金支出情况表</t>
  </si>
  <si>
    <t>乡镇级</t>
  </si>
  <si>
    <t>录入03表</t>
  </si>
  <si>
    <r>
      <t>录入0</t>
    </r>
    <r>
      <rPr>
        <sz val="10"/>
        <rFont val="宋体"/>
        <family val="0"/>
      </rPr>
      <t>4</t>
    </r>
    <r>
      <rPr>
        <sz val="10"/>
        <rFont val="宋体"/>
        <family val="0"/>
      </rPr>
      <t>表</t>
    </r>
  </si>
  <si>
    <t>录入05表</t>
  </si>
  <si>
    <r>
      <t>录入0</t>
    </r>
    <r>
      <rPr>
        <sz val="10"/>
        <rFont val="宋体"/>
        <family val="0"/>
      </rPr>
      <t>6</t>
    </r>
    <r>
      <rPr>
        <sz val="10"/>
        <rFont val="宋体"/>
        <family val="0"/>
      </rPr>
      <t>表</t>
    </r>
  </si>
  <si>
    <r>
      <t>录入0</t>
    </r>
    <r>
      <rPr>
        <sz val="10"/>
        <rFont val="宋体"/>
        <family val="0"/>
      </rPr>
      <t>7</t>
    </r>
    <r>
      <rPr>
        <sz val="10"/>
        <rFont val="宋体"/>
        <family val="0"/>
      </rPr>
      <t>表</t>
    </r>
  </si>
  <si>
    <r>
      <t>录入0</t>
    </r>
    <r>
      <rPr>
        <sz val="10"/>
        <rFont val="宋体"/>
        <family val="0"/>
      </rPr>
      <t>8</t>
    </r>
    <r>
      <rPr>
        <sz val="10"/>
        <rFont val="宋体"/>
        <family val="0"/>
      </rPr>
      <t>表</t>
    </r>
  </si>
  <si>
    <r>
      <t>录入0</t>
    </r>
    <r>
      <rPr>
        <sz val="10"/>
        <rFont val="宋体"/>
        <family val="0"/>
      </rPr>
      <t>9</t>
    </r>
    <r>
      <rPr>
        <sz val="10"/>
        <rFont val="宋体"/>
        <family val="0"/>
      </rPr>
      <t>表</t>
    </r>
  </si>
  <si>
    <r>
      <t>录入1</t>
    </r>
    <r>
      <rPr>
        <sz val="10"/>
        <rFont val="宋体"/>
        <family val="0"/>
      </rPr>
      <t>0</t>
    </r>
    <r>
      <rPr>
        <sz val="10"/>
        <rFont val="宋体"/>
        <family val="0"/>
      </rPr>
      <t>表</t>
    </r>
  </si>
  <si>
    <r>
      <t>录入1</t>
    </r>
    <r>
      <rPr>
        <sz val="10"/>
        <rFont val="宋体"/>
        <family val="0"/>
      </rPr>
      <t>1</t>
    </r>
    <r>
      <rPr>
        <sz val="10"/>
        <rFont val="宋体"/>
        <family val="0"/>
      </rPr>
      <t>表</t>
    </r>
  </si>
  <si>
    <r>
      <t>录入1</t>
    </r>
    <r>
      <rPr>
        <sz val="10"/>
        <rFont val="宋体"/>
        <family val="0"/>
      </rPr>
      <t>2表</t>
    </r>
  </si>
  <si>
    <r>
      <t>录入1</t>
    </r>
    <r>
      <rPr>
        <sz val="10"/>
        <rFont val="宋体"/>
        <family val="0"/>
      </rPr>
      <t>3</t>
    </r>
    <r>
      <rPr>
        <sz val="10"/>
        <rFont val="宋体"/>
        <family val="0"/>
      </rPr>
      <t>表</t>
    </r>
  </si>
  <si>
    <r>
      <t>录入1</t>
    </r>
    <r>
      <rPr>
        <sz val="10"/>
        <rFont val="宋体"/>
        <family val="0"/>
      </rPr>
      <t>4</t>
    </r>
    <r>
      <rPr>
        <sz val="10"/>
        <rFont val="宋体"/>
        <family val="0"/>
      </rPr>
      <t>表</t>
    </r>
  </si>
  <si>
    <t>2017年度南岸区广阳镇政府性基金收入情况表</t>
  </si>
  <si>
    <t>南岸区广阳镇基础信息表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</si>
</sst>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* _-&quot;¥&quot;#,##0;* \-&quot;¥&quot;#,##0;* _-&quot;¥&quot;&quot;-&quot;;@"/>
    <numFmt numFmtId="181" formatCode="* _-&quot;¥&quot;#,##0.00;* \-&quot;¥&quot;#,##0.00;* _-&quot;¥&quot;&quot;-&quot;??;@"/>
    <numFmt numFmtId="182" formatCode="#,##0.0"/>
    <numFmt numFmtId="183" formatCode="0.00_ "/>
    <numFmt numFmtId="184" formatCode="#,##0.00_ "/>
    <numFmt numFmtId="185" formatCode="#,##0_ "/>
    <numFmt numFmtId="186" formatCode="#,###,###,##0.00"/>
  </numFmts>
  <fonts count="45">
    <font>
      <sz val="12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20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宋体"/>
      <family val="0"/>
    </font>
    <font>
      <sz val="11"/>
      <color theme="0"/>
      <name val="宋体"/>
      <family val="0"/>
    </font>
    <font>
      <b/>
      <sz val="18"/>
      <color theme="3"/>
      <name val="Cambria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mediumGray">
        <fgColor indexed="9"/>
      </patternFill>
    </fill>
    <fill>
      <patternFill patternType="solid">
        <fgColor theme="0"/>
        <bgColor indexed="64"/>
      </patternFill>
    </fill>
    <fill>
      <patternFill patternType="mediumGray">
        <fgColor indexed="9"/>
        <bgColor theme="0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89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 vertical="center"/>
      <protection/>
    </xf>
    <xf numFmtId="0" fontId="0" fillId="33" borderId="0" xfId="0" applyNumberFormat="1" applyFont="1" applyFill="1" applyAlignment="1" applyProtection="1">
      <alignment vertical="center"/>
      <protection/>
    </xf>
    <xf numFmtId="0" fontId="0" fillId="33" borderId="0" xfId="0" applyNumberFormat="1" applyFont="1" applyFill="1" applyAlignment="1" applyProtection="1">
      <alignment horizontal="right" vertical="center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4" fontId="5" fillId="34" borderId="10" xfId="0" applyNumberFormat="1" applyFont="1" applyFill="1" applyBorder="1" applyAlignment="1" applyProtection="1">
      <alignment horizontal="left" vertical="center"/>
      <protection/>
    </xf>
    <xf numFmtId="4" fontId="5" fillId="34" borderId="11" xfId="0" applyNumberFormat="1" applyFont="1" applyFill="1" applyBorder="1" applyAlignment="1" applyProtection="1">
      <alignment horizontal="left" vertical="center"/>
      <protection/>
    </xf>
    <xf numFmtId="4" fontId="5" fillId="34" borderId="12" xfId="0" applyNumberFormat="1" applyFont="1" applyFill="1" applyBorder="1" applyAlignment="1" applyProtection="1">
      <alignment horizontal="left" vertical="center"/>
      <protection/>
    </xf>
    <xf numFmtId="4" fontId="5" fillId="34" borderId="0" xfId="0" applyNumberFormat="1" applyFont="1" applyFill="1" applyAlignment="1" applyProtection="1">
      <alignment horizontal="left" vertical="center"/>
      <protection/>
    </xf>
    <xf numFmtId="0" fontId="5" fillId="34" borderId="12" xfId="0" applyNumberFormat="1" applyFont="1" applyFill="1" applyBorder="1" applyAlignment="1" applyProtection="1">
      <alignment horizontal="left" vertical="center"/>
      <protection/>
    </xf>
    <xf numFmtId="3" fontId="5" fillId="35" borderId="12" xfId="0" applyNumberFormat="1" applyFont="1" applyFill="1" applyBorder="1" applyAlignment="1" applyProtection="1">
      <alignment horizontal="left" vertical="center"/>
      <protection/>
    </xf>
    <xf numFmtId="0" fontId="7" fillId="33" borderId="0" xfId="0" applyNumberFormat="1" applyFont="1" applyFill="1" applyAlignment="1" applyProtection="1">
      <alignment horizontal="center" vertical="center"/>
      <protection/>
    </xf>
    <xf numFmtId="0" fontId="6" fillId="33" borderId="0" xfId="0" applyNumberFormat="1" applyFont="1" applyFill="1" applyAlignment="1" applyProtection="1">
      <alignment horizontal="right" vertical="center"/>
      <protection/>
    </xf>
    <xf numFmtId="0" fontId="6" fillId="33" borderId="10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Alignment="1" applyProtection="1">
      <alignment horizontal="right" vertical="center"/>
      <protection/>
    </xf>
    <xf numFmtId="0" fontId="6" fillId="0" borderId="10" xfId="0" applyNumberFormat="1" applyFont="1" applyFill="1" applyBorder="1" applyAlignment="1" applyProtection="1">
      <alignment horizontal="right" vertical="center"/>
      <protection/>
    </xf>
    <xf numFmtId="0" fontId="6" fillId="0" borderId="10" xfId="0" applyNumberFormat="1" applyFont="1" applyFill="1" applyBorder="1" applyAlignment="1" applyProtection="1">
      <alignment horizontal="right" vertical="center"/>
      <protection/>
    </xf>
    <xf numFmtId="0" fontId="6" fillId="36" borderId="0" xfId="0" applyNumberFormat="1" applyFont="1" applyFill="1" applyAlignment="1" applyProtection="1">
      <alignment horizontal="right" vertical="center"/>
      <protection/>
    </xf>
    <xf numFmtId="0" fontId="8" fillId="36" borderId="13" xfId="0" applyNumberFormat="1" applyFont="1" applyFill="1" applyBorder="1" applyAlignment="1" applyProtection="1">
      <alignment horizontal="center" vertical="center"/>
      <protection/>
    </xf>
    <xf numFmtId="0" fontId="6" fillId="36" borderId="13" xfId="0" applyNumberFormat="1" applyFont="1" applyFill="1" applyBorder="1" applyAlignment="1" applyProtection="1">
      <alignment horizontal="left" vertical="center"/>
      <protection/>
    </xf>
    <xf numFmtId="3" fontId="6" fillId="36" borderId="13" xfId="0" applyNumberFormat="1" applyFont="1" applyFill="1" applyBorder="1" applyAlignment="1" applyProtection="1">
      <alignment horizontal="right" vertical="center"/>
      <protection/>
    </xf>
    <xf numFmtId="0" fontId="8" fillId="36" borderId="13" xfId="0" applyNumberFormat="1" applyFont="1" applyFill="1" applyBorder="1" applyAlignment="1" applyProtection="1">
      <alignment horizontal="left" vertical="center"/>
      <protection/>
    </xf>
    <xf numFmtId="0" fontId="0" fillId="36" borderId="13" xfId="0" applyNumberFormat="1" applyFont="1" applyFill="1" applyBorder="1" applyAlignment="1" applyProtection="1">
      <alignment/>
      <protection/>
    </xf>
    <xf numFmtId="0" fontId="6" fillId="36" borderId="13" xfId="0" applyNumberFormat="1" applyFont="1" applyFill="1" applyBorder="1" applyAlignment="1" applyProtection="1">
      <alignment horizontal="center" vertical="center"/>
      <protection/>
    </xf>
    <xf numFmtId="0" fontId="6" fillId="36" borderId="13" xfId="0" applyNumberFormat="1" applyFont="1" applyFill="1" applyBorder="1" applyAlignment="1" applyProtection="1">
      <alignment horizontal="left" vertical="center"/>
      <protection/>
    </xf>
    <xf numFmtId="3" fontId="6" fillId="36" borderId="13" xfId="0" applyNumberFormat="1" applyFont="1" applyFill="1" applyBorder="1" applyAlignment="1" applyProtection="1">
      <alignment horizontal="right" vertical="center"/>
      <protection/>
    </xf>
    <xf numFmtId="0" fontId="6" fillId="36" borderId="13" xfId="0" applyNumberFormat="1" applyFont="1" applyFill="1" applyBorder="1" applyAlignment="1" applyProtection="1">
      <alignment horizontal="center" vertical="center"/>
      <protection/>
    </xf>
    <xf numFmtId="0" fontId="8" fillId="36" borderId="13" xfId="0" applyNumberFormat="1" applyFont="1" applyFill="1" applyBorder="1" applyAlignment="1" applyProtection="1">
      <alignment horizontal="center" vertical="center"/>
      <protection/>
    </xf>
    <xf numFmtId="0" fontId="8" fillId="36" borderId="13" xfId="0" applyNumberFormat="1" applyFont="1" applyFill="1" applyBorder="1" applyAlignment="1" applyProtection="1">
      <alignment vertical="center"/>
      <protection/>
    </xf>
    <xf numFmtId="3" fontId="6" fillId="36" borderId="13" xfId="0" applyNumberFormat="1" applyFont="1" applyFill="1" applyBorder="1" applyAlignment="1" applyProtection="1">
      <alignment horizontal="right" vertical="center"/>
      <protection/>
    </xf>
    <xf numFmtId="0" fontId="6" fillId="36" borderId="13" xfId="0" applyNumberFormat="1" applyFont="1" applyFill="1" applyBorder="1" applyAlignment="1" applyProtection="1">
      <alignment vertical="center"/>
      <protection/>
    </xf>
    <xf numFmtId="3" fontId="6" fillId="37" borderId="13" xfId="0" applyNumberFormat="1" applyFont="1" applyFill="1" applyBorder="1" applyAlignment="1" applyProtection="1">
      <alignment horizontal="right" vertical="center"/>
      <protection/>
    </xf>
    <xf numFmtId="0" fontId="8" fillId="36" borderId="13" xfId="0" applyNumberFormat="1" applyFont="1" applyFill="1" applyBorder="1" applyAlignment="1" applyProtection="1">
      <alignment horizontal="center" vertical="center"/>
      <protection/>
    </xf>
    <xf numFmtId="0" fontId="6" fillId="36" borderId="13" xfId="0" applyNumberFormat="1" applyFont="1" applyFill="1" applyBorder="1" applyAlignment="1" applyProtection="1">
      <alignment vertical="center"/>
      <protection/>
    </xf>
    <xf numFmtId="0" fontId="6" fillId="36" borderId="13" xfId="0" applyNumberFormat="1" applyFont="1" applyFill="1" applyBorder="1" applyAlignment="1" applyProtection="1">
      <alignment horizontal="right" vertical="center"/>
      <protection/>
    </xf>
    <xf numFmtId="0" fontId="8" fillId="36" borderId="13" xfId="0" applyNumberFormat="1" applyFont="1" applyFill="1" applyBorder="1" applyAlignment="1" applyProtection="1">
      <alignment horizontal="left" vertical="center"/>
      <protection/>
    </xf>
    <xf numFmtId="3" fontId="6" fillId="36" borderId="13" xfId="0" applyNumberFormat="1" applyFont="1" applyFill="1" applyBorder="1" applyAlignment="1" applyProtection="1">
      <alignment horizontal="right" vertical="center" wrapText="1"/>
      <protection/>
    </xf>
    <xf numFmtId="0" fontId="8" fillId="36" borderId="14" xfId="0" applyNumberFormat="1" applyFont="1" applyFill="1" applyBorder="1" applyAlignment="1" applyProtection="1">
      <alignment horizontal="center" vertical="center"/>
      <protection/>
    </xf>
    <xf numFmtId="0" fontId="6" fillId="36" borderId="13" xfId="0" applyNumberFormat="1" applyFont="1" applyFill="1" applyBorder="1" applyAlignment="1" applyProtection="1">
      <alignment horizontal="right" vertical="center"/>
      <protection/>
    </xf>
    <xf numFmtId="0" fontId="8" fillId="36" borderId="14" xfId="0" applyNumberFormat="1" applyFont="1" applyFill="1" applyBorder="1" applyAlignment="1" applyProtection="1">
      <alignment horizontal="center" vertical="center"/>
      <protection/>
    </xf>
    <xf numFmtId="0" fontId="8" fillId="36" borderId="15" xfId="0" applyNumberFormat="1" applyFont="1" applyFill="1" applyBorder="1" applyAlignment="1" applyProtection="1">
      <alignment horizontal="center" vertical="center"/>
      <protection/>
    </xf>
    <xf numFmtId="0" fontId="8" fillId="36" borderId="13" xfId="0" applyNumberFormat="1" applyFont="1" applyFill="1" applyBorder="1" applyAlignment="1" applyProtection="1">
      <alignment vertical="center"/>
      <protection/>
    </xf>
    <xf numFmtId="0" fontId="8" fillId="36" borderId="16" xfId="0" applyNumberFormat="1" applyFont="1" applyFill="1" applyBorder="1" applyAlignment="1" applyProtection="1">
      <alignment horizontal="center" vertical="center"/>
      <protection/>
    </xf>
    <xf numFmtId="0" fontId="6" fillId="36" borderId="17" xfId="0" applyNumberFormat="1" applyFont="1" applyFill="1" applyBorder="1" applyAlignment="1" applyProtection="1">
      <alignment vertical="center"/>
      <protection/>
    </xf>
    <xf numFmtId="3" fontId="6" fillId="36" borderId="17" xfId="0" applyNumberFormat="1" applyFont="1" applyFill="1" applyBorder="1" applyAlignment="1" applyProtection="1">
      <alignment horizontal="right" vertical="center"/>
      <protection/>
    </xf>
    <xf numFmtId="0" fontId="8" fillId="36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 applyProtection="1">
      <alignment vertical="center"/>
      <protection/>
    </xf>
    <xf numFmtId="0" fontId="0" fillId="0" borderId="0" xfId="0" applyAlignment="1">
      <alignment horizontal="center"/>
    </xf>
    <xf numFmtId="0" fontId="6" fillId="0" borderId="13" xfId="0" applyFont="1" applyBorder="1" applyAlignment="1">
      <alignment/>
    </xf>
    <xf numFmtId="185" fontId="6" fillId="0" borderId="0" xfId="0" applyNumberFormat="1" applyFont="1" applyAlignment="1">
      <alignment horizontal="right"/>
    </xf>
    <xf numFmtId="185" fontId="6" fillId="0" borderId="13" xfId="0" applyNumberFormat="1" applyFont="1" applyBorder="1" applyAlignment="1">
      <alignment/>
    </xf>
    <xf numFmtId="0" fontId="6" fillId="0" borderId="0" xfId="0" applyNumberFormat="1" applyFont="1" applyFill="1" applyAlignment="1" applyProtection="1">
      <alignment vertical="center"/>
      <protection/>
    </xf>
    <xf numFmtId="0" fontId="6" fillId="0" borderId="1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Alignment="1" applyProtection="1">
      <alignment vertical="center"/>
      <protection/>
    </xf>
    <xf numFmtId="0" fontId="6" fillId="0" borderId="10" xfId="0" applyNumberFormat="1" applyFont="1" applyFill="1" applyBorder="1" applyAlignment="1" applyProtection="1">
      <alignment vertical="center"/>
      <protection/>
    </xf>
    <xf numFmtId="0" fontId="6" fillId="36" borderId="0" xfId="0" applyNumberFormat="1" applyFont="1" applyFill="1" applyAlignment="1" applyProtection="1">
      <alignment vertical="center"/>
      <protection/>
    </xf>
    <xf numFmtId="0" fontId="6" fillId="36" borderId="10" xfId="0" applyNumberFormat="1" applyFont="1" applyFill="1" applyBorder="1" applyAlignment="1" applyProtection="1">
      <alignment vertical="center"/>
      <protection/>
    </xf>
    <xf numFmtId="0" fontId="6" fillId="36" borderId="10" xfId="0" applyNumberFormat="1" applyFont="1" applyFill="1" applyBorder="1" applyAlignment="1" applyProtection="1">
      <alignment horizontal="right" vertical="center"/>
      <protection/>
    </xf>
    <xf numFmtId="0" fontId="6" fillId="0" borderId="13" xfId="0" applyFont="1" applyBorder="1" applyAlignment="1">
      <alignment horizontal="center"/>
    </xf>
    <xf numFmtId="185" fontId="6" fillId="0" borderId="13" xfId="0" applyNumberFormat="1" applyFont="1" applyBorder="1" applyAlignment="1">
      <alignment horizontal="center"/>
    </xf>
    <xf numFmtId="185" fontId="0" fillId="0" borderId="0" xfId="0" applyNumberFormat="1" applyAlignment="1">
      <alignment/>
    </xf>
    <xf numFmtId="0" fontId="10" fillId="0" borderId="0" xfId="0" applyNumberFormat="1" applyFont="1" applyFill="1" applyAlignment="1" applyProtection="1">
      <alignment vertical="center"/>
      <protection/>
    </xf>
    <xf numFmtId="49" fontId="5" fillId="34" borderId="0" xfId="0" applyNumberFormat="1" applyFont="1" applyFill="1" applyAlignment="1" applyProtection="1">
      <alignment horizontal="left" vertical="center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7" fillId="36" borderId="0" xfId="0" applyNumberFormat="1" applyFont="1" applyFill="1" applyAlignment="1" applyProtection="1">
      <alignment horizontal="center" vertical="center"/>
      <protection/>
    </xf>
    <xf numFmtId="0" fontId="10" fillId="0" borderId="0" xfId="0" applyFont="1" applyAlignment="1">
      <alignment horizontal="center"/>
    </xf>
    <xf numFmtId="0" fontId="6" fillId="36" borderId="13" xfId="0" applyNumberFormat="1" applyFont="1" applyFill="1" applyBorder="1" applyAlignment="1" applyProtection="1">
      <alignment horizontal="center" vertical="center" wrapText="1"/>
      <protection/>
    </xf>
    <xf numFmtId="0" fontId="6" fillId="36" borderId="18" xfId="0" applyNumberFormat="1" applyFont="1" applyFill="1" applyBorder="1" applyAlignment="1" applyProtection="1">
      <alignment horizontal="center" vertical="center" wrapText="1"/>
      <protection/>
    </xf>
    <xf numFmtId="0" fontId="6" fillId="36" borderId="17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6" fillId="36" borderId="13" xfId="0" applyNumberFormat="1" applyFont="1" applyFill="1" applyBorder="1" applyAlignment="1" applyProtection="1">
      <alignment horizontal="center" vertical="center" wrapText="1"/>
      <protection/>
    </xf>
    <xf numFmtId="0" fontId="6" fillId="36" borderId="17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NumberFormat="1" applyFont="1" applyFill="1" applyAlignment="1" applyProtection="1">
      <alignment horizontal="right" vertical="center"/>
      <protection/>
    </xf>
    <xf numFmtId="0" fontId="6" fillId="0" borderId="0" xfId="0" applyNumberFormat="1" applyFont="1" applyFill="1" applyAlignment="1" applyProtection="1">
      <alignment horizontal="right" vertical="center"/>
      <protection/>
    </xf>
    <xf numFmtId="0" fontId="8" fillId="36" borderId="13" xfId="0" applyNumberFormat="1" applyFont="1" applyFill="1" applyBorder="1" applyAlignment="1" applyProtection="1">
      <alignment horizontal="center" vertical="center"/>
      <protection/>
    </xf>
    <xf numFmtId="0" fontId="8" fillId="36" borderId="19" xfId="0" applyNumberFormat="1" applyFont="1" applyFill="1" applyBorder="1" applyAlignment="1" applyProtection="1">
      <alignment horizontal="center" vertical="center" wrapText="1"/>
      <protection/>
    </xf>
    <xf numFmtId="0" fontId="8" fillId="36" borderId="20" xfId="0" applyNumberFormat="1" applyFont="1" applyFill="1" applyBorder="1" applyAlignment="1" applyProtection="1">
      <alignment horizontal="center" vertical="center" wrapText="1"/>
      <protection/>
    </xf>
    <xf numFmtId="0" fontId="8" fillId="36" borderId="13" xfId="0" applyNumberFormat="1" applyFont="1" applyFill="1" applyBorder="1" applyAlignment="1" applyProtection="1">
      <alignment horizontal="center" vertical="center" wrapText="1"/>
      <protection/>
    </xf>
    <xf numFmtId="0" fontId="7" fillId="33" borderId="0" xfId="0" applyNumberFormat="1" applyFont="1" applyFill="1" applyAlignment="1" applyProtection="1">
      <alignment horizontal="center" vertical="center"/>
      <protection/>
    </xf>
    <xf numFmtId="0" fontId="7" fillId="33" borderId="0" xfId="0" applyNumberFormat="1" applyFont="1" applyFill="1" applyAlignment="1" applyProtection="1">
      <alignment horizontal="center" vertical="center"/>
      <protection/>
    </xf>
    <xf numFmtId="0" fontId="8" fillId="36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right" vertical="center"/>
      <protection/>
    </xf>
    <xf numFmtId="0" fontId="8" fillId="36" borderId="19" xfId="0" applyNumberFormat="1" applyFont="1" applyFill="1" applyBorder="1" applyAlignment="1" applyProtection="1">
      <alignment horizontal="center" vertical="center"/>
      <protection/>
    </xf>
    <xf numFmtId="0" fontId="8" fillId="36" borderId="2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right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showGridLines="0" showZeros="0" tabSelected="1" zoomScalePageLayoutView="0" workbookViewId="0" topLeftCell="A1">
      <selection activeCell="C9" sqref="C9"/>
    </sheetView>
  </sheetViews>
  <sheetFormatPr defaultColWidth="12.125" defaultRowHeight="15" customHeight="1"/>
  <cols>
    <col min="1" max="1" width="12.00390625" style="0" customWidth="1"/>
    <col min="2" max="2" width="20.50390625" style="0" customWidth="1"/>
    <col min="3" max="3" width="54.875" style="0" customWidth="1"/>
    <col min="4" max="4" width="22.875" style="0" customWidth="1"/>
  </cols>
  <sheetData>
    <row r="1" spans="1:4" ht="33.75" customHeight="1">
      <c r="A1" s="65" t="s">
        <v>386</v>
      </c>
      <c r="B1" s="65"/>
      <c r="C1" s="65"/>
      <c r="D1" s="65"/>
    </row>
    <row r="2" spans="1:4" ht="33.75" customHeight="1">
      <c r="A2" s="65" t="s">
        <v>473</v>
      </c>
      <c r="B2" s="65"/>
      <c r="C2" s="65"/>
      <c r="D2" s="65"/>
    </row>
    <row r="3" spans="1:4" ht="15" customHeight="1">
      <c r="A3" s="1"/>
      <c r="B3" s="1"/>
      <c r="C3" s="1"/>
      <c r="D3" s="1"/>
    </row>
    <row r="4" spans="1:4" ht="15" customHeight="1">
      <c r="A4" s="1"/>
      <c r="B4" s="1"/>
      <c r="C4" s="2"/>
      <c r="D4" s="1"/>
    </row>
    <row r="5" spans="1:4" ht="15" customHeight="1">
      <c r="A5" s="1"/>
      <c r="B5" s="3" t="s">
        <v>35</v>
      </c>
      <c r="C5" s="7" t="s">
        <v>446</v>
      </c>
      <c r="D5" s="1"/>
    </row>
    <row r="6" spans="1:4" ht="15" customHeight="1">
      <c r="A6" s="1"/>
      <c r="B6" s="3" t="s">
        <v>290</v>
      </c>
      <c r="C6" s="8" t="s">
        <v>447</v>
      </c>
      <c r="D6" s="1"/>
    </row>
    <row r="7" spans="1:4" ht="15" customHeight="1">
      <c r="A7" s="1"/>
      <c r="B7" s="3" t="s">
        <v>261</v>
      </c>
      <c r="C7" s="9" t="s">
        <v>448</v>
      </c>
      <c r="D7" s="1"/>
    </row>
    <row r="8" spans="1:4" ht="15" customHeight="1">
      <c r="A8" s="1"/>
      <c r="B8" s="3" t="s">
        <v>120</v>
      </c>
      <c r="C8" s="10" t="s">
        <v>449</v>
      </c>
      <c r="D8" s="1"/>
    </row>
    <row r="9" spans="1:4" ht="15" customHeight="1">
      <c r="A9" s="1"/>
      <c r="B9" s="3" t="s">
        <v>289</v>
      </c>
      <c r="C9" s="64">
        <v>89883925</v>
      </c>
      <c r="D9" s="1"/>
    </row>
    <row r="10" spans="1:4" ht="15" customHeight="1">
      <c r="A10" s="1"/>
      <c r="B10" s="3" t="s">
        <v>297</v>
      </c>
      <c r="C10" s="7" t="s">
        <v>450</v>
      </c>
      <c r="D10" s="1"/>
    </row>
    <row r="11" spans="1:4" ht="15" customHeight="1">
      <c r="A11" s="1"/>
      <c r="B11" s="3" t="s">
        <v>170</v>
      </c>
      <c r="C11" s="64" t="s">
        <v>451</v>
      </c>
      <c r="D11" s="1"/>
    </row>
    <row r="12" spans="1:4" ht="15" customHeight="1">
      <c r="A12" s="1"/>
      <c r="B12" s="3" t="s">
        <v>140</v>
      </c>
      <c r="C12" s="8" t="s">
        <v>459</v>
      </c>
      <c r="D12" s="1"/>
    </row>
    <row r="13" spans="1:4" ht="15" customHeight="1">
      <c r="A13" s="1"/>
      <c r="B13" s="3" t="s">
        <v>208</v>
      </c>
      <c r="C13" s="8" t="s">
        <v>245</v>
      </c>
      <c r="D13" s="1"/>
    </row>
    <row r="14" spans="1:4" ht="15" customHeight="1">
      <c r="A14" s="1"/>
      <c r="B14" s="3" t="s">
        <v>182</v>
      </c>
      <c r="C14" s="8" t="s">
        <v>153</v>
      </c>
      <c r="D14" s="1"/>
    </row>
    <row r="15" spans="1:4" ht="15" customHeight="1">
      <c r="A15" s="1"/>
      <c r="B15" s="3" t="s">
        <v>97</v>
      </c>
      <c r="C15" s="9" t="s">
        <v>50</v>
      </c>
      <c r="D15" s="1"/>
    </row>
    <row r="16" spans="1:4" ht="15" customHeight="1">
      <c r="A16" s="1"/>
      <c r="B16" s="3" t="s">
        <v>236</v>
      </c>
      <c r="C16" s="10" t="s">
        <v>50</v>
      </c>
      <c r="D16" s="1"/>
    </row>
    <row r="17" spans="1:4" ht="15" customHeight="1">
      <c r="A17" s="1"/>
      <c r="B17" s="3" t="s">
        <v>299</v>
      </c>
      <c r="C17" s="9" t="s">
        <v>452</v>
      </c>
      <c r="D17" s="1"/>
    </row>
    <row r="18" spans="1:4" ht="15" customHeight="1">
      <c r="A18" s="1"/>
      <c r="B18" s="3" t="s">
        <v>216</v>
      </c>
      <c r="C18" s="7" t="s">
        <v>234</v>
      </c>
      <c r="D18" s="1"/>
    </row>
    <row r="19" spans="1:4" ht="15" customHeight="1">
      <c r="A19" s="1"/>
      <c r="B19" s="3" t="s">
        <v>293</v>
      </c>
      <c r="C19" s="10" t="s">
        <v>234</v>
      </c>
      <c r="D19" s="1"/>
    </row>
    <row r="20" spans="1:4" ht="15" customHeight="1">
      <c r="A20" s="1"/>
      <c r="B20" s="3" t="s">
        <v>169</v>
      </c>
      <c r="C20" s="11" t="s">
        <v>234</v>
      </c>
      <c r="D20" s="1"/>
    </row>
    <row r="21" spans="1:4" ht="15" customHeight="1">
      <c r="A21" s="1"/>
      <c r="B21" s="3" t="s">
        <v>243</v>
      </c>
      <c r="C21" s="10" t="s">
        <v>234</v>
      </c>
      <c r="D21" s="1"/>
    </row>
    <row r="22" spans="1:4" ht="15" customHeight="1">
      <c r="A22" s="1"/>
      <c r="B22" s="6" t="s">
        <v>200</v>
      </c>
      <c r="C22" s="12">
        <v>37</v>
      </c>
      <c r="D22" s="1" t="s">
        <v>247</v>
      </c>
    </row>
    <row r="23" spans="1:4" ht="15" customHeight="1">
      <c r="A23" s="1"/>
      <c r="B23" s="3" t="s">
        <v>147</v>
      </c>
      <c r="C23" s="7" t="s">
        <v>295</v>
      </c>
      <c r="D23" s="1"/>
    </row>
    <row r="24" spans="1:4" ht="15" customHeight="1">
      <c r="A24" s="1"/>
      <c r="B24" s="1"/>
      <c r="C24" s="5"/>
      <c r="D24" s="1"/>
    </row>
    <row r="25" spans="1:4" ht="15" customHeight="1">
      <c r="A25" s="1"/>
      <c r="B25" s="1"/>
      <c r="C25" s="1"/>
      <c r="D25" s="1"/>
    </row>
    <row r="26" spans="1:4" ht="17.25" customHeight="1">
      <c r="A26" s="4"/>
      <c r="B26" s="4"/>
      <c r="C26" s="4"/>
      <c r="D26" s="4"/>
    </row>
  </sheetData>
  <sheetProtection/>
  <mergeCells count="2">
    <mergeCell ref="A1:D1"/>
    <mergeCell ref="A2:D2"/>
  </mergeCells>
  <printOptions gridLines="1" verticalCentered="1"/>
  <pageMargins left="0.6299212598425197" right="0.6299212598425197" top="0.5905511811023623" bottom="0.7874015748031497" header="0.5118110236220472" footer="0.5118110236220472"/>
  <pageSetup blackAndWhite="1" fitToHeight="1" fitToWidth="1" horizontalDpi="600" verticalDpi="600" orientation="landscape" paperSize="9" r:id="rId1"/>
  <headerFooter alignWithMargins="0">
    <oddHeader>&amp;C@$</oddHeader>
    <oddFooter>&amp;C@&amp;- &amp;P&amp;-$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B30"/>
  <sheetViews>
    <sheetView showGridLines="0" showZeros="0" zoomScalePageLayoutView="0" workbookViewId="0" topLeftCell="A1">
      <selection activeCell="A12" sqref="A12"/>
    </sheetView>
  </sheetViews>
  <sheetFormatPr defaultColWidth="9.125" defaultRowHeight="14.25"/>
  <cols>
    <col min="1" max="1" width="56.25390625" style="0" customWidth="1"/>
    <col min="2" max="2" width="23.875" style="0" customWidth="1"/>
  </cols>
  <sheetData>
    <row r="1" spans="1:2" ht="33.75" customHeight="1">
      <c r="A1" s="82" t="s">
        <v>458</v>
      </c>
      <c r="B1" s="83"/>
    </row>
    <row r="2" spans="1:2" ht="16.5" customHeight="1">
      <c r="A2" s="14"/>
      <c r="B2" s="14" t="s">
        <v>466</v>
      </c>
    </row>
    <row r="3" spans="1:2" ht="16.5" customHeight="1">
      <c r="A3" s="15"/>
      <c r="B3" s="14" t="s">
        <v>283</v>
      </c>
    </row>
    <row r="4" spans="1:2" ht="16.5" customHeight="1">
      <c r="A4" s="81" t="s">
        <v>413</v>
      </c>
      <c r="B4" s="81" t="s">
        <v>168</v>
      </c>
    </row>
    <row r="5" spans="1:2" ht="18.75" customHeight="1">
      <c r="A5" s="84"/>
      <c r="B5" s="81"/>
    </row>
    <row r="6" spans="1:2" ht="18.75" customHeight="1">
      <c r="A6" s="34" t="s">
        <v>16</v>
      </c>
      <c r="B6" s="27">
        <f>SUM(B7,B14,B17,B19,B21,B23)</f>
        <v>4</v>
      </c>
    </row>
    <row r="7" spans="1:2" ht="18.75" customHeight="1">
      <c r="A7" s="37" t="s">
        <v>214</v>
      </c>
      <c r="B7" s="27">
        <f>SUM(B8,B13)</f>
        <v>0</v>
      </c>
    </row>
    <row r="8" spans="1:2" ht="18.75" customHeight="1">
      <c r="A8" s="37" t="s">
        <v>300</v>
      </c>
      <c r="B8" s="27"/>
    </row>
    <row r="9" spans="1:2" ht="18.75" customHeight="1">
      <c r="A9" s="26" t="s">
        <v>71</v>
      </c>
      <c r="B9" s="27"/>
    </row>
    <row r="10" spans="1:2" ht="18.75" customHeight="1">
      <c r="A10" s="26" t="s">
        <v>116</v>
      </c>
      <c r="B10" s="27"/>
    </row>
    <row r="11" spans="1:2" ht="18.75" customHeight="1">
      <c r="A11" s="26" t="s">
        <v>59</v>
      </c>
      <c r="B11" s="27"/>
    </row>
    <row r="12" spans="1:2" ht="18.75" customHeight="1">
      <c r="A12" s="26" t="s">
        <v>176</v>
      </c>
      <c r="B12" s="27"/>
    </row>
    <row r="13" spans="1:2" ht="18.75" customHeight="1">
      <c r="A13" s="37" t="s">
        <v>64</v>
      </c>
      <c r="B13" s="27"/>
    </row>
    <row r="14" spans="1:2" ht="18.75" customHeight="1">
      <c r="A14" s="37" t="s">
        <v>162</v>
      </c>
      <c r="B14" s="27"/>
    </row>
    <row r="15" spans="1:2" ht="18.75" customHeight="1">
      <c r="A15" s="37" t="s">
        <v>187</v>
      </c>
      <c r="B15" s="27"/>
    </row>
    <row r="16" spans="1:2" ht="18.75" customHeight="1">
      <c r="A16" s="26" t="s">
        <v>81</v>
      </c>
      <c r="B16" s="27"/>
    </row>
    <row r="17" spans="1:2" ht="18.75" customHeight="1">
      <c r="A17" s="37" t="s">
        <v>195</v>
      </c>
      <c r="B17" s="27"/>
    </row>
    <row r="18" spans="1:2" ht="18.75" customHeight="1">
      <c r="A18" s="26" t="s">
        <v>56</v>
      </c>
      <c r="B18" s="27"/>
    </row>
    <row r="19" spans="1:2" ht="18.75" customHeight="1">
      <c r="A19" s="37" t="s">
        <v>268</v>
      </c>
      <c r="B19" s="27"/>
    </row>
    <row r="20" spans="1:2" ht="18.75" customHeight="1">
      <c r="A20" s="26" t="s">
        <v>167</v>
      </c>
      <c r="B20" s="27"/>
    </row>
    <row r="21" spans="1:2" ht="18.75" customHeight="1">
      <c r="A21" s="37" t="s">
        <v>286</v>
      </c>
      <c r="B21" s="27"/>
    </row>
    <row r="22" spans="1:2" ht="18.75" customHeight="1">
      <c r="A22" s="26" t="s">
        <v>270</v>
      </c>
      <c r="B22" s="38"/>
    </row>
    <row r="23" spans="1:2" ht="18.75" customHeight="1">
      <c r="A23" s="37" t="s">
        <v>197</v>
      </c>
      <c r="B23" s="27">
        <f>SUM(B24)</f>
        <v>4</v>
      </c>
    </row>
    <row r="24" spans="1:2" ht="18.75" customHeight="1">
      <c r="A24" s="37" t="s">
        <v>155</v>
      </c>
      <c r="B24" s="27">
        <f>SUM(B25:B30)</f>
        <v>4</v>
      </c>
    </row>
    <row r="25" spans="1:2" ht="18.75" customHeight="1">
      <c r="A25" s="26" t="s">
        <v>119</v>
      </c>
      <c r="B25" s="27"/>
    </row>
    <row r="26" spans="1:2" ht="18.75" customHeight="1">
      <c r="A26" s="26" t="s">
        <v>184</v>
      </c>
      <c r="B26" s="27"/>
    </row>
    <row r="27" spans="1:2" ht="18.75" customHeight="1">
      <c r="A27" s="26" t="s">
        <v>213</v>
      </c>
      <c r="B27" s="27"/>
    </row>
    <row r="28" spans="1:2" ht="18.75" customHeight="1">
      <c r="A28" s="26" t="s">
        <v>111</v>
      </c>
      <c r="B28" s="27"/>
    </row>
    <row r="29" spans="1:2" ht="18.75" customHeight="1">
      <c r="A29" s="26" t="s">
        <v>199</v>
      </c>
      <c r="B29" s="27"/>
    </row>
    <row r="30" spans="1:2" ht="18.75" customHeight="1">
      <c r="A30" s="26" t="s">
        <v>306</v>
      </c>
      <c r="B30" s="27">
        <v>4</v>
      </c>
    </row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6.5" customHeight="1"/>
    <row r="63" ht="16.5" customHeight="1"/>
    <row r="64" ht="16.5" customHeight="1"/>
    <row r="65" ht="16.5" customHeight="1"/>
  </sheetData>
  <sheetProtection/>
  <mergeCells count="3">
    <mergeCell ref="A4:A5"/>
    <mergeCell ref="B4:B5"/>
    <mergeCell ref="A1:B1"/>
  </mergeCells>
  <printOptions gridLines="1" horizontalCentered="1"/>
  <pageMargins left="0.5905511811023623" right="0.5905511811023623" top="0.7874015748031497" bottom="0.7874015748031497" header="0" footer="0"/>
  <pageSetup blackAndWhite="1" horizontalDpi="600" verticalDpi="600" orientation="portrait" paperSize="9" scale="65" r:id="rId1"/>
  <headerFooter alignWithMargins="0">
    <oddFooter>&amp;C@&amp;- &amp;P&amp;-$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D17"/>
  <sheetViews>
    <sheetView showGridLines="0" showZeros="0" zoomScalePageLayoutView="0" workbookViewId="0" topLeftCell="A1">
      <selection activeCell="D9" sqref="D9"/>
    </sheetView>
  </sheetViews>
  <sheetFormatPr defaultColWidth="9.125" defaultRowHeight="14.25"/>
  <cols>
    <col min="1" max="1" width="40.75390625" style="0" customWidth="1"/>
    <col min="2" max="2" width="23.875" style="0" customWidth="1"/>
    <col min="3" max="3" width="43.125" style="0" customWidth="1"/>
    <col min="4" max="4" width="27.25390625" style="0" customWidth="1"/>
  </cols>
  <sheetData>
    <row r="1" spans="1:4" ht="33.75" customHeight="1">
      <c r="A1" s="74" t="s">
        <v>453</v>
      </c>
      <c r="B1" s="75"/>
      <c r="C1" s="75"/>
      <c r="D1" s="75"/>
    </row>
    <row r="2" spans="1:4" ht="16.5" customHeight="1">
      <c r="A2" s="76" t="s">
        <v>467</v>
      </c>
      <c r="B2" s="77"/>
      <c r="C2" s="77"/>
      <c r="D2" s="77"/>
    </row>
    <row r="3" spans="1:4" ht="16.5" customHeight="1">
      <c r="A3" s="85" t="s">
        <v>157</v>
      </c>
      <c r="B3" s="85"/>
      <c r="C3" s="85"/>
      <c r="D3" s="85"/>
    </row>
    <row r="4" spans="1:4" ht="16.5" customHeight="1">
      <c r="A4" s="39" t="s">
        <v>112</v>
      </c>
      <c r="B4" s="39" t="s">
        <v>168</v>
      </c>
      <c r="C4" s="39" t="s">
        <v>112</v>
      </c>
      <c r="D4" s="39" t="s">
        <v>168</v>
      </c>
    </row>
    <row r="5" spans="1:4" ht="16.5" customHeight="1">
      <c r="A5" s="32" t="s">
        <v>192</v>
      </c>
      <c r="B5" s="31"/>
      <c r="C5" s="32" t="s">
        <v>16</v>
      </c>
      <c r="D5" s="31">
        <v>4</v>
      </c>
    </row>
    <row r="6" spans="1:4" ht="16.5" customHeight="1">
      <c r="A6" s="32" t="s">
        <v>128</v>
      </c>
      <c r="B6" s="33">
        <v>4</v>
      </c>
      <c r="C6" s="32" t="s">
        <v>251</v>
      </c>
      <c r="D6" s="33"/>
    </row>
    <row r="7" spans="1:4" ht="16.5" customHeight="1">
      <c r="A7" s="32" t="s">
        <v>298</v>
      </c>
      <c r="B7" s="33">
        <v>0</v>
      </c>
      <c r="C7" s="32" t="s">
        <v>73</v>
      </c>
      <c r="D7" s="33"/>
    </row>
    <row r="8" spans="1:4" ht="16.5" customHeight="1">
      <c r="A8" s="32" t="s">
        <v>98</v>
      </c>
      <c r="B8" s="31">
        <v>0</v>
      </c>
      <c r="C8" s="32"/>
      <c r="D8" s="40"/>
    </row>
    <row r="9" spans="1:4" ht="16.5" customHeight="1">
      <c r="A9" s="32" t="s">
        <v>74</v>
      </c>
      <c r="B9" s="31"/>
      <c r="C9" s="32"/>
      <c r="D9" s="40"/>
    </row>
    <row r="10" spans="1:4" ht="16.5" customHeight="1">
      <c r="A10" s="32" t="s">
        <v>148</v>
      </c>
      <c r="B10" s="31">
        <v>0</v>
      </c>
      <c r="C10" s="32" t="s">
        <v>278</v>
      </c>
      <c r="D10" s="31"/>
    </row>
    <row r="11" spans="1:4" ht="16.5" customHeight="1">
      <c r="A11" s="32" t="s">
        <v>54</v>
      </c>
      <c r="B11" s="31">
        <v>0</v>
      </c>
      <c r="C11" s="32" t="s">
        <v>104</v>
      </c>
      <c r="D11" s="31"/>
    </row>
    <row r="12" spans="1:4" ht="17.25" customHeight="1">
      <c r="A12" s="32" t="s">
        <v>285</v>
      </c>
      <c r="B12" s="31">
        <v>0</v>
      </c>
      <c r="C12" s="32" t="s">
        <v>201</v>
      </c>
      <c r="D12" s="31"/>
    </row>
    <row r="13" spans="1:4" ht="17.25" customHeight="1">
      <c r="A13" s="32" t="s">
        <v>264</v>
      </c>
      <c r="B13" s="31">
        <v>0</v>
      </c>
      <c r="C13" s="32"/>
      <c r="D13" s="40"/>
    </row>
    <row r="14" spans="1:4" ht="17.25" customHeight="1">
      <c r="A14" s="32" t="s">
        <v>84</v>
      </c>
      <c r="B14" s="31"/>
      <c r="C14" s="32" t="s">
        <v>256</v>
      </c>
      <c r="D14" s="33"/>
    </row>
    <row r="15" spans="1:4" ht="17.25" customHeight="1">
      <c r="A15" s="32" t="s">
        <v>221</v>
      </c>
      <c r="B15" s="33"/>
      <c r="C15" s="32"/>
      <c r="D15" s="40"/>
    </row>
    <row r="16" spans="1:4" ht="17.25" customHeight="1">
      <c r="A16" s="32"/>
      <c r="B16" s="40"/>
      <c r="C16" s="32" t="s">
        <v>163</v>
      </c>
      <c r="D16" s="31"/>
    </row>
    <row r="17" spans="1:4" ht="17.25" customHeight="1">
      <c r="A17" s="29" t="s">
        <v>171</v>
      </c>
      <c r="B17" s="31">
        <v>4</v>
      </c>
      <c r="C17" s="29" t="s">
        <v>263</v>
      </c>
      <c r="D17" s="31">
        <v>4</v>
      </c>
    </row>
  </sheetData>
  <sheetProtection/>
  <mergeCells count="3">
    <mergeCell ref="A1:D1"/>
    <mergeCell ref="A2:D2"/>
    <mergeCell ref="A3:D3"/>
  </mergeCells>
  <printOptions gridLines="1" horizontalCentered="1" verticalCentered="1"/>
  <pageMargins left="0.6299212598425197" right="0.4330708661417323" top="0.984251968503937" bottom="0.984251968503937" header="0" footer="0"/>
  <pageSetup blackAndWhite="1" horizontalDpi="600" verticalDpi="600" orientation="landscape" paperSize="9" scale="90" r:id="rId1"/>
  <headerFooter alignWithMargins="0">
    <oddHeader>&amp;C@$</oddHeader>
    <oddFooter>&amp;C@&amp;- &amp;P&amp;-$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D11"/>
  <sheetViews>
    <sheetView showGridLines="0" showZeros="0" zoomScalePageLayoutView="0" workbookViewId="0" topLeftCell="A1">
      <selection activeCell="A2" sqref="A2:D2"/>
    </sheetView>
  </sheetViews>
  <sheetFormatPr defaultColWidth="9.125" defaultRowHeight="14.25"/>
  <cols>
    <col min="1" max="1" width="37.125" style="0" customWidth="1"/>
    <col min="2" max="2" width="30.00390625" style="0" customWidth="1"/>
    <col min="3" max="3" width="27.875" style="0" customWidth="1"/>
    <col min="4" max="4" width="28.00390625" style="0" customWidth="1"/>
  </cols>
  <sheetData>
    <row r="1" spans="1:4" ht="33.75" customHeight="1">
      <c r="A1" s="74" t="s">
        <v>457</v>
      </c>
      <c r="B1" s="75"/>
      <c r="C1" s="75"/>
      <c r="D1" s="75"/>
    </row>
    <row r="2" spans="1:4" ht="16.5" customHeight="1">
      <c r="A2" s="76" t="s">
        <v>468</v>
      </c>
      <c r="B2" s="77"/>
      <c r="C2" s="77"/>
      <c r="D2" s="77"/>
    </row>
    <row r="3" spans="1:4" ht="16.5" customHeight="1">
      <c r="A3" s="77" t="s">
        <v>283</v>
      </c>
      <c r="B3" s="77"/>
      <c r="C3" s="77"/>
      <c r="D3" s="77"/>
    </row>
    <row r="4" spans="1:4" ht="16.5" customHeight="1">
      <c r="A4" s="86" t="s">
        <v>112</v>
      </c>
      <c r="B4" s="78" t="s">
        <v>281</v>
      </c>
      <c r="C4" s="78"/>
      <c r="D4" s="78"/>
    </row>
    <row r="5" spans="1:4" ht="16.5" customHeight="1">
      <c r="A5" s="87"/>
      <c r="B5" s="41" t="s">
        <v>414</v>
      </c>
      <c r="C5" s="41" t="s">
        <v>51</v>
      </c>
      <c r="D5" s="41" t="s">
        <v>223</v>
      </c>
    </row>
    <row r="6" spans="1:4" ht="16.5" customHeight="1">
      <c r="A6" s="35" t="s">
        <v>115</v>
      </c>
      <c r="B6" s="27">
        <v>0</v>
      </c>
      <c r="C6" s="27"/>
      <c r="D6" s="27"/>
    </row>
    <row r="7" spans="1:4" ht="16.5" customHeight="1">
      <c r="A7" s="35" t="s">
        <v>259</v>
      </c>
      <c r="B7" s="27"/>
      <c r="C7" s="36"/>
      <c r="D7" s="36"/>
    </row>
    <row r="8" spans="1:4" ht="16.5" customHeight="1">
      <c r="A8" s="35" t="s">
        <v>87</v>
      </c>
      <c r="B8" s="27"/>
      <c r="C8" s="27"/>
      <c r="D8" s="36"/>
    </row>
    <row r="9" spans="1:4" ht="16.5" customHeight="1">
      <c r="A9" s="35" t="s">
        <v>42</v>
      </c>
      <c r="B9" s="27"/>
      <c r="C9" s="27"/>
      <c r="D9" s="27"/>
    </row>
    <row r="10" spans="1:4" ht="16.5" customHeight="1">
      <c r="A10" s="35" t="s">
        <v>72</v>
      </c>
      <c r="B10" s="27"/>
      <c r="C10" s="27"/>
      <c r="D10" s="27"/>
    </row>
    <row r="11" spans="1:4" ht="16.5" customHeight="1">
      <c r="A11" s="35" t="s">
        <v>269</v>
      </c>
      <c r="B11" s="27">
        <v>0</v>
      </c>
      <c r="C11" s="27"/>
      <c r="D11" s="27"/>
    </row>
  </sheetData>
  <sheetProtection/>
  <mergeCells count="5">
    <mergeCell ref="B4:D4"/>
    <mergeCell ref="A4:A5"/>
    <mergeCell ref="A1:D1"/>
    <mergeCell ref="A2:D2"/>
    <mergeCell ref="A3:D3"/>
  </mergeCells>
  <printOptions gridLines="1" horizontalCentered="1"/>
  <pageMargins left="0.6299212598425197" right="0.4330708661417323" top="0.984251968503937" bottom="0.984251968503937" header="0" footer="0"/>
  <pageSetup blackAndWhite="1" horizontalDpi="600" verticalDpi="600" orientation="landscape" paperSize="9" scale="75" r:id="rId1"/>
  <headerFooter alignWithMargins="0">
    <oddHeader>&amp;C@$</oddHeader>
    <oddFooter>&amp;C@&amp;- &amp;P&amp;-$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D13"/>
  <sheetViews>
    <sheetView showGridLines="0" showZeros="0" zoomScalePageLayoutView="0" workbookViewId="0" topLeftCell="A1">
      <selection activeCell="B9" sqref="B9"/>
    </sheetView>
  </sheetViews>
  <sheetFormatPr defaultColWidth="9.125" defaultRowHeight="14.25"/>
  <cols>
    <col min="1" max="1" width="37.25390625" style="0" customWidth="1"/>
    <col min="2" max="2" width="17.75390625" style="0" customWidth="1"/>
    <col min="3" max="3" width="37.25390625" style="0" customWidth="1"/>
    <col min="4" max="4" width="18.375" style="0" customWidth="1"/>
  </cols>
  <sheetData>
    <row r="1" spans="1:4" ht="33.75" customHeight="1">
      <c r="A1" s="74" t="s">
        <v>456</v>
      </c>
      <c r="B1" s="75"/>
      <c r="C1" s="75"/>
      <c r="D1" s="75"/>
    </row>
    <row r="2" spans="1:4" ht="16.5" customHeight="1">
      <c r="A2" s="76" t="s">
        <v>469</v>
      </c>
      <c r="B2" s="77"/>
      <c r="C2" s="77"/>
      <c r="D2" s="77"/>
    </row>
    <row r="3" spans="1:4" ht="16.5" customHeight="1">
      <c r="A3" s="88" t="s">
        <v>435</v>
      </c>
      <c r="B3" s="85"/>
      <c r="C3" s="85"/>
      <c r="D3" s="85"/>
    </row>
    <row r="4" spans="1:4" ht="16.5" customHeight="1">
      <c r="A4" s="42" t="s">
        <v>114</v>
      </c>
      <c r="B4" s="41" t="s">
        <v>168</v>
      </c>
      <c r="C4" s="41" t="s">
        <v>114</v>
      </c>
      <c r="D4" s="41" t="s">
        <v>168</v>
      </c>
    </row>
    <row r="5" spans="1:4" ht="16.5" customHeight="1">
      <c r="A5" s="34" t="s">
        <v>237</v>
      </c>
      <c r="B5" s="27">
        <v>0</v>
      </c>
      <c r="C5" s="34" t="s">
        <v>100</v>
      </c>
      <c r="D5" s="27">
        <v>0</v>
      </c>
    </row>
    <row r="6" spans="1:4" ht="16.5" customHeight="1">
      <c r="A6" s="43" t="s">
        <v>186</v>
      </c>
      <c r="B6" s="27"/>
      <c r="C6" s="43" t="s">
        <v>210</v>
      </c>
      <c r="D6" s="27"/>
    </row>
    <row r="7" spans="1:4" ht="16.5" customHeight="1">
      <c r="A7" s="43" t="s">
        <v>108</v>
      </c>
      <c r="B7" s="27"/>
      <c r="C7" s="43" t="s">
        <v>284</v>
      </c>
      <c r="D7" s="27"/>
    </row>
    <row r="8" spans="1:4" ht="16.5" customHeight="1">
      <c r="A8" s="43" t="s">
        <v>107</v>
      </c>
      <c r="B8" s="27"/>
      <c r="C8" s="35" t="s">
        <v>136</v>
      </c>
      <c r="D8" s="27"/>
    </row>
    <row r="9" spans="1:4" ht="16.5" customHeight="1">
      <c r="A9" s="35" t="s">
        <v>118</v>
      </c>
      <c r="B9" s="27"/>
      <c r="C9" s="43" t="s">
        <v>53</v>
      </c>
      <c r="D9" s="27"/>
    </row>
    <row r="10" spans="1:4" ht="16.5" customHeight="1">
      <c r="A10" s="35" t="s">
        <v>301</v>
      </c>
      <c r="B10" s="27"/>
      <c r="C10" s="43" t="s">
        <v>415</v>
      </c>
      <c r="D10" s="27"/>
    </row>
    <row r="11" spans="1:4" ht="16.5" customHeight="1">
      <c r="A11" s="35" t="s">
        <v>25</v>
      </c>
      <c r="B11" s="27"/>
      <c r="C11" s="35" t="s">
        <v>416</v>
      </c>
      <c r="D11" s="27"/>
    </row>
    <row r="12" spans="1:4" ht="16.5" customHeight="1">
      <c r="A12" s="35" t="s">
        <v>4</v>
      </c>
      <c r="B12" s="27"/>
      <c r="C12" s="35"/>
      <c r="D12" s="24"/>
    </row>
    <row r="13" spans="1:4" ht="16.5" customHeight="1">
      <c r="A13" s="43" t="s">
        <v>17</v>
      </c>
      <c r="B13" s="27"/>
      <c r="C13" s="35"/>
      <c r="D13" s="24"/>
    </row>
  </sheetData>
  <sheetProtection/>
  <mergeCells count="3">
    <mergeCell ref="A2:D2"/>
    <mergeCell ref="A3:D3"/>
    <mergeCell ref="A1:D1"/>
  </mergeCells>
  <printOptions gridLines="1" horizontalCentered="1"/>
  <pageMargins left="0.5905511811023623" right="0.5905511811023623" top="0.7874015748031497" bottom="0.7874015748031497" header="0" footer="0"/>
  <pageSetup blackAndWhite="1" fitToWidth="3" horizontalDpi="600" verticalDpi="600" orientation="landscape" paperSize="9" scale="65" r:id="rId1"/>
  <headerFooter alignWithMargins="0">
    <oddHeader>&amp;C@$</oddHeader>
    <oddFooter>&amp;C@&amp;- &amp;P&amp;-$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C14" sqref="C14"/>
    </sheetView>
  </sheetViews>
  <sheetFormatPr defaultColWidth="9.00390625" defaultRowHeight="14.25"/>
  <cols>
    <col min="1" max="4" width="27.375" style="0" customWidth="1"/>
  </cols>
  <sheetData>
    <row r="1" spans="1:4" ht="20.25" customHeight="1">
      <c r="A1" s="74" t="s">
        <v>455</v>
      </c>
      <c r="B1" s="75"/>
      <c r="C1" s="75"/>
      <c r="D1" s="75"/>
    </row>
    <row r="2" spans="1:4" ht="20.25" customHeight="1">
      <c r="A2" s="76" t="s">
        <v>470</v>
      </c>
      <c r="B2" s="77"/>
      <c r="C2" s="77"/>
      <c r="D2" s="77"/>
    </row>
    <row r="3" spans="1:4" ht="20.25" customHeight="1">
      <c r="A3" s="77" t="s">
        <v>157</v>
      </c>
      <c r="B3" s="77"/>
      <c r="C3" s="77"/>
      <c r="D3" s="77"/>
    </row>
    <row r="4" spans="1:4" ht="20.25" customHeight="1">
      <c r="A4" s="29" t="s">
        <v>112</v>
      </c>
      <c r="B4" s="29" t="s">
        <v>168</v>
      </c>
      <c r="C4" s="29" t="s">
        <v>112</v>
      </c>
      <c r="D4" s="44" t="s">
        <v>168</v>
      </c>
    </row>
    <row r="5" spans="1:4" ht="20.25" customHeight="1">
      <c r="A5" s="45" t="s">
        <v>237</v>
      </c>
      <c r="B5" s="46"/>
      <c r="C5" s="45" t="s">
        <v>100</v>
      </c>
      <c r="D5" s="31"/>
    </row>
    <row r="6" spans="1:4" ht="20.25" customHeight="1">
      <c r="A6" s="32" t="s">
        <v>417</v>
      </c>
      <c r="B6" s="33"/>
      <c r="C6" s="32" t="s">
        <v>418</v>
      </c>
      <c r="D6" s="33"/>
    </row>
    <row r="7" spans="1:4" ht="20.25" customHeight="1">
      <c r="A7" s="32" t="s">
        <v>419</v>
      </c>
      <c r="B7" s="31"/>
      <c r="C7" s="32" t="s">
        <v>420</v>
      </c>
      <c r="D7" s="31"/>
    </row>
    <row r="8" spans="1:4" ht="20.25" customHeight="1">
      <c r="A8" s="32" t="s">
        <v>421</v>
      </c>
      <c r="B8" s="33"/>
      <c r="C8" s="32" t="s">
        <v>422</v>
      </c>
      <c r="D8" s="33"/>
    </row>
    <row r="9" spans="1:4" ht="20.25" customHeight="1">
      <c r="A9" s="32"/>
      <c r="B9" s="40"/>
      <c r="C9" s="32" t="s">
        <v>423</v>
      </c>
      <c r="D9" s="31"/>
    </row>
    <row r="10" spans="1:4" ht="20.25" customHeight="1">
      <c r="A10" s="29" t="s">
        <v>309</v>
      </c>
      <c r="B10" s="31">
        <v>0</v>
      </c>
      <c r="C10" s="29" t="s">
        <v>60</v>
      </c>
      <c r="D10" s="31">
        <v>0</v>
      </c>
    </row>
  </sheetData>
  <sheetProtection/>
  <mergeCells count="3">
    <mergeCell ref="A1:D1"/>
    <mergeCell ref="A2:D2"/>
    <mergeCell ref="A3:D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17"/>
  <sheetViews>
    <sheetView showGridLines="0" showZeros="0" zoomScalePageLayoutView="0" workbookViewId="0" topLeftCell="A1">
      <selection activeCell="F14" sqref="F14"/>
    </sheetView>
  </sheetViews>
  <sheetFormatPr defaultColWidth="9.125" defaultRowHeight="14.25"/>
  <cols>
    <col min="1" max="1" width="30.00390625" style="0" customWidth="1"/>
    <col min="2" max="10" width="11.875" style="0" customWidth="1"/>
  </cols>
  <sheetData>
    <row r="1" spans="1:10" ht="33.75" customHeight="1">
      <c r="A1" s="74" t="s">
        <v>454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ht="16.5" customHeight="1">
      <c r="A2" s="76" t="s">
        <v>471</v>
      </c>
      <c r="B2" s="77"/>
      <c r="C2" s="77"/>
      <c r="D2" s="77"/>
      <c r="E2" s="77"/>
      <c r="F2" s="77"/>
      <c r="G2" s="77"/>
      <c r="H2" s="77"/>
      <c r="I2" s="77"/>
      <c r="J2" s="77"/>
    </row>
    <row r="3" spans="1:10" ht="16.5" customHeight="1">
      <c r="A3" s="77" t="s">
        <v>157</v>
      </c>
      <c r="B3" s="77"/>
      <c r="C3" s="77"/>
      <c r="D3" s="77"/>
      <c r="E3" s="77"/>
      <c r="F3" s="77"/>
      <c r="G3" s="77"/>
      <c r="H3" s="77"/>
      <c r="I3" s="77"/>
      <c r="J3" s="77"/>
    </row>
    <row r="4" spans="1:10" ht="34.5" customHeight="1">
      <c r="A4" s="29" t="s">
        <v>67</v>
      </c>
      <c r="B4" s="47" t="s">
        <v>66</v>
      </c>
      <c r="C4" s="47" t="s">
        <v>303</v>
      </c>
      <c r="D4" s="47" t="s">
        <v>18</v>
      </c>
      <c r="E4" s="47" t="s">
        <v>124</v>
      </c>
      <c r="F4" s="47" t="s">
        <v>424</v>
      </c>
      <c r="G4" s="47" t="s">
        <v>194</v>
      </c>
      <c r="H4" s="47" t="s">
        <v>135</v>
      </c>
      <c r="I4" s="47" t="s">
        <v>123</v>
      </c>
      <c r="J4" s="47" t="s">
        <v>425</v>
      </c>
    </row>
    <row r="5" spans="1:10" ht="16.5" customHeight="1">
      <c r="A5" s="30" t="s">
        <v>231</v>
      </c>
      <c r="B5" s="31">
        <v>0</v>
      </c>
      <c r="C5" s="33">
        <v>0</v>
      </c>
      <c r="D5" s="33">
        <v>0</v>
      </c>
      <c r="E5" s="33">
        <v>0</v>
      </c>
      <c r="F5" s="33">
        <v>0</v>
      </c>
      <c r="G5" s="33">
        <v>0</v>
      </c>
      <c r="H5" s="33">
        <v>0</v>
      </c>
      <c r="I5" s="33">
        <v>0</v>
      </c>
      <c r="J5" s="33">
        <v>0</v>
      </c>
    </row>
    <row r="6" spans="1:10" ht="16.5" customHeight="1">
      <c r="A6" s="32" t="s">
        <v>426</v>
      </c>
      <c r="B6" s="31">
        <f aca="true" t="shared" si="0" ref="B6:B17">SUM(C6:J6)</f>
        <v>0</v>
      </c>
      <c r="C6" s="33">
        <v>0</v>
      </c>
      <c r="D6" s="33">
        <v>0</v>
      </c>
      <c r="E6" s="33">
        <v>0</v>
      </c>
      <c r="F6" s="33">
        <v>0</v>
      </c>
      <c r="G6" s="33">
        <v>0</v>
      </c>
      <c r="H6" s="33">
        <v>0</v>
      </c>
      <c r="I6" s="33">
        <v>0</v>
      </c>
      <c r="J6" s="33">
        <v>0</v>
      </c>
    </row>
    <row r="7" spans="1:10" ht="16.5" customHeight="1">
      <c r="A7" s="32" t="s">
        <v>427</v>
      </c>
      <c r="B7" s="31">
        <f t="shared" si="0"/>
        <v>0</v>
      </c>
      <c r="C7" s="33">
        <v>0</v>
      </c>
      <c r="D7" s="33">
        <v>0</v>
      </c>
      <c r="E7" s="33">
        <v>0</v>
      </c>
      <c r="F7" s="33">
        <v>0</v>
      </c>
      <c r="G7" s="33">
        <v>0</v>
      </c>
      <c r="H7" s="33">
        <v>0</v>
      </c>
      <c r="I7" s="33">
        <v>0</v>
      </c>
      <c r="J7" s="33">
        <v>0</v>
      </c>
    </row>
    <row r="8" spans="1:10" ht="16.5" customHeight="1">
      <c r="A8" s="32" t="s">
        <v>428</v>
      </c>
      <c r="B8" s="31">
        <f t="shared" si="0"/>
        <v>0</v>
      </c>
      <c r="C8" s="33">
        <v>0</v>
      </c>
      <c r="D8" s="33">
        <v>0</v>
      </c>
      <c r="E8" s="33">
        <v>0</v>
      </c>
      <c r="F8" s="33">
        <v>0</v>
      </c>
      <c r="G8" s="33">
        <v>0</v>
      </c>
      <c r="H8" s="33">
        <v>0</v>
      </c>
      <c r="I8" s="33">
        <v>0</v>
      </c>
      <c r="J8" s="33">
        <v>0</v>
      </c>
    </row>
    <row r="9" spans="1:10" ht="16.5" customHeight="1">
      <c r="A9" s="32" t="s">
        <v>429</v>
      </c>
      <c r="B9" s="31">
        <f t="shared" si="0"/>
        <v>0</v>
      </c>
      <c r="C9" s="33">
        <v>0</v>
      </c>
      <c r="D9" s="33">
        <v>0</v>
      </c>
      <c r="E9" s="33">
        <v>0</v>
      </c>
      <c r="F9" s="33">
        <v>0</v>
      </c>
      <c r="G9" s="33">
        <v>0</v>
      </c>
      <c r="H9" s="33">
        <v>0</v>
      </c>
      <c r="I9" s="33">
        <v>0</v>
      </c>
      <c r="J9" s="33">
        <v>0</v>
      </c>
    </row>
    <row r="10" spans="1:10" ht="16.5" customHeight="1">
      <c r="A10" s="32" t="s">
        <v>430</v>
      </c>
      <c r="B10" s="31">
        <f t="shared" si="0"/>
        <v>0</v>
      </c>
      <c r="C10" s="33">
        <v>0</v>
      </c>
      <c r="D10" s="33">
        <v>0</v>
      </c>
      <c r="E10" s="33">
        <v>0</v>
      </c>
      <c r="F10" s="33">
        <v>0</v>
      </c>
      <c r="G10" s="33">
        <v>0</v>
      </c>
      <c r="H10" s="33">
        <v>0</v>
      </c>
      <c r="I10" s="33">
        <v>0</v>
      </c>
      <c r="J10" s="33">
        <v>0</v>
      </c>
    </row>
    <row r="11" spans="1:10" ht="16.5" customHeight="1">
      <c r="A11" s="32" t="s">
        <v>431</v>
      </c>
      <c r="B11" s="31">
        <f t="shared" si="0"/>
        <v>0</v>
      </c>
      <c r="C11" s="33">
        <v>0</v>
      </c>
      <c r="D11" s="33">
        <v>0</v>
      </c>
      <c r="E11" s="33">
        <v>0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</row>
    <row r="12" spans="1:10" ht="16.5" customHeight="1">
      <c r="A12" s="30" t="s">
        <v>122</v>
      </c>
      <c r="B12" s="31">
        <f t="shared" si="0"/>
        <v>0</v>
      </c>
      <c r="C12" s="33">
        <v>0</v>
      </c>
      <c r="D12" s="33">
        <v>0</v>
      </c>
      <c r="E12" s="33">
        <v>0</v>
      </c>
      <c r="F12" s="33">
        <v>0</v>
      </c>
      <c r="G12" s="33">
        <v>0</v>
      </c>
      <c r="H12" s="33">
        <v>0</v>
      </c>
      <c r="I12" s="33">
        <v>0</v>
      </c>
      <c r="J12" s="33">
        <v>0</v>
      </c>
    </row>
    <row r="13" spans="1:10" ht="16.5" customHeight="1">
      <c r="A13" s="32" t="s">
        <v>432</v>
      </c>
      <c r="B13" s="31">
        <f t="shared" si="0"/>
        <v>0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</row>
    <row r="14" spans="1:10" ht="16.5" customHeight="1">
      <c r="A14" s="32" t="s">
        <v>433</v>
      </c>
      <c r="B14" s="31">
        <f t="shared" si="0"/>
        <v>0</v>
      </c>
      <c r="C14" s="33">
        <v>0</v>
      </c>
      <c r="D14" s="33">
        <v>0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</row>
    <row r="15" spans="1:10" ht="16.5" customHeight="1">
      <c r="A15" s="32" t="s">
        <v>434</v>
      </c>
      <c r="B15" s="31">
        <f t="shared" si="0"/>
        <v>0</v>
      </c>
      <c r="C15" s="33">
        <v>0</v>
      </c>
      <c r="D15" s="33">
        <v>0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</row>
    <row r="16" spans="1:10" ht="16.5" customHeight="1">
      <c r="A16" s="30" t="s">
        <v>246</v>
      </c>
      <c r="B16" s="31">
        <f t="shared" si="0"/>
        <v>0</v>
      </c>
      <c r="C16" s="31">
        <f aca="true" t="shared" si="1" ref="C16:J16">SUM(C5)-SUM(C12)</f>
        <v>0</v>
      </c>
      <c r="D16" s="31">
        <f t="shared" si="1"/>
        <v>0</v>
      </c>
      <c r="E16" s="31">
        <f t="shared" si="1"/>
        <v>0</v>
      </c>
      <c r="F16" s="31">
        <f t="shared" si="1"/>
        <v>0</v>
      </c>
      <c r="G16" s="31">
        <f t="shared" si="1"/>
        <v>0</v>
      </c>
      <c r="H16" s="31">
        <f t="shared" si="1"/>
        <v>0</v>
      </c>
      <c r="I16" s="31">
        <f t="shared" si="1"/>
        <v>0</v>
      </c>
      <c r="J16" s="31">
        <f t="shared" si="1"/>
        <v>0</v>
      </c>
    </row>
    <row r="17" spans="1:10" ht="14.25">
      <c r="A17" s="30" t="s">
        <v>22</v>
      </c>
      <c r="B17" s="31">
        <f t="shared" si="0"/>
        <v>0</v>
      </c>
      <c r="C17" s="33">
        <v>0</v>
      </c>
      <c r="D17" s="33">
        <v>0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</row>
  </sheetData>
  <sheetProtection/>
  <mergeCells count="3">
    <mergeCell ref="A1:J1"/>
    <mergeCell ref="A2:J2"/>
    <mergeCell ref="A3:J3"/>
  </mergeCells>
  <printOptions gridLines="1" horizontalCentered="1"/>
  <pageMargins left="0.5905511811023623" right="0.5905511811023623" top="0.7874015748031497" bottom="0.7874015748031497" header="0" footer="0"/>
  <pageSetup blackAndWhite="1" fitToHeight="2" horizontalDpi="600" verticalDpi="600" orientation="landscape" paperSize="9" scale="65" r:id="rId1"/>
  <headerFooter alignWithMargins="0">
    <oddFooter>&amp;C@&amp;- &amp;P&amp;-$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6"/>
  <sheetViews>
    <sheetView showGridLines="0" showZeros="0" zoomScalePageLayoutView="0" workbookViewId="0" topLeftCell="A1">
      <selection activeCell="B12" sqref="B12"/>
    </sheetView>
  </sheetViews>
  <sheetFormatPr defaultColWidth="9.125" defaultRowHeight="14.25"/>
  <cols>
    <col min="1" max="1" width="62.50390625" style="0" customWidth="1"/>
    <col min="2" max="2" width="35.00390625" style="0" customWidth="1"/>
  </cols>
  <sheetData>
    <row r="1" spans="1:2" ht="33.75" customHeight="1">
      <c r="A1" s="66" t="s">
        <v>443</v>
      </c>
      <c r="B1" s="66"/>
    </row>
    <row r="2" spans="1:2" ht="16.5" customHeight="1">
      <c r="A2" s="57"/>
      <c r="B2" s="19" t="s">
        <v>152</v>
      </c>
    </row>
    <row r="3" spans="1:2" ht="16.5" customHeight="1">
      <c r="A3" s="58"/>
      <c r="B3" s="59" t="s">
        <v>283</v>
      </c>
    </row>
    <row r="4" spans="1:2" ht="27" customHeight="1">
      <c r="A4" s="20" t="s">
        <v>92</v>
      </c>
      <c r="B4" s="20" t="s">
        <v>168</v>
      </c>
    </row>
    <row r="5" spans="1:2" ht="27" customHeight="1">
      <c r="A5" s="20" t="s">
        <v>58</v>
      </c>
      <c r="B5" s="22">
        <f>SUM(B6,B15)</f>
        <v>1715</v>
      </c>
    </row>
    <row r="6" spans="1:2" ht="27" customHeight="1">
      <c r="A6" s="23" t="s">
        <v>209</v>
      </c>
      <c r="B6" s="22">
        <f>SUM(B7:B14)</f>
        <v>1421</v>
      </c>
    </row>
    <row r="7" spans="1:2" ht="27" customHeight="1">
      <c r="A7" s="21" t="s">
        <v>145</v>
      </c>
      <c r="B7" s="22">
        <v>233</v>
      </c>
    </row>
    <row r="8" spans="1:2" ht="27" customHeight="1">
      <c r="A8" s="21" t="s">
        <v>272</v>
      </c>
      <c r="B8" s="22">
        <v>6</v>
      </c>
    </row>
    <row r="9" spans="1:2" ht="27" customHeight="1">
      <c r="A9" s="21" t="s">
        <v>442</v>
      </c>
      <c r="B9" s="22">
        <v>31</v>
      </c>
    </row>
    <row r="10" spans="1:2" ht="27" customHeight="1">
      <c r="A10" s="21" t="s">
        <v>279</v>
      </c>
      <c r="B10" s="22">
        <v>380</v>
      </c>
    </row>
    <row r="11" spans="1:2" ht="27" customHeight="1">
      <c r="A11" s="21" t="s">
        <v>103</v>
      </c>
      <c r="B11" s="22">
        <v>53</v>
      </c>
    </row>
    <row r="12" spans="1:2" ht="27" customHeight="1">
      <c r="A12" s="21" t="s">
        <v>198</v>
      </c>
      <c r="B12" s="22">
        <v>100</v>
      </c>
    </row>
    <row r="13" spans="1:2" ht="27" customHeight="1">
      <c r="A13" s="21" t="s">
        <v>57</v>
      </c>
      <c r="B13" s="22">
        <v>39</v>
      </c>
    </row>
    <row r="14" spans="1:2" ht="27" customHeight="1">
      <c r="A14" s="21" t="s">
        <v>179</v>
      </c>
      <c r="B14" s="22">
        <v>579</v>
      </c>
    </row>
    <row r="15" spans="1:2" ht="27" customHeight="1">
      <c r="A15" s="23" t="s">
        <v>186</v>
      </c>
      <c r="B15" s="22">
        <f>SUM(B16)</f>
        <v>294</v>
      </c>
    </row>
    <row r="16" spans="1:2" ht="27" customHeight="1">
      <c r="A16" s="21" t="s">
        <v>143</v>
      </c>
      <c r="B16" s="22">
        <v>294</v>
      </c>
    </row>
  </sheetData>
  <sheetProtection/>
  <mergeCells count="1">
    <mergeCell ref="A1:B1"/>
  </mergeCells>
  <printOptions gridLines="1" horizontalCentered="1"/>
  <pageMargins left="0.5905511811023623" right="0.5905511811023623" top="0.7874015748031497" bottom="0.7874015748031497" header="0" footer="0"/>
  <pageSetup blackAndWhite="1" horizontalDpi="600" verticalDpi="600" orientation="portrait" paperSize="9" scale="65" r:id="rId1"/>
  <headerFooter alignWithMargins="0">
    <oddHeader>&amp;C@$</oddHeader>
    <oddFooter>&amp;C@&amp;- &amp;P&amp;-$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129"/>
  <sheetViews>
    <sheetView showGridLines="0" showZeros="0" zoomScalePageLayoutView="0" workbookViewId="0" topLeftCell="A1">
      <pane xSplit="1" ySplit="5" topLeftCell="B4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26" sqref="B26"/>
    </sheetView>
  </sheetViews>
  <sheetFormatPr defaultColWidth="9.125" defaultRowHeight="18.75" customHeight="1"/>
  <cols>
    <col min="1" max="1" width="61.75390625" style="0" customWidth="1"/>
    <col min="2" max="2" width="26.625" style="62" customWidth="1"/>
  </cols>
  <sheetData>
    <row r="1" spans="1:2" ht="39.75" customHeight="1">
      <c r="A1" s="67" t="s">
        <v>438</v>
      </c>
      <c r="B1" s="67"/>
    </row>
    <row r="2" ht="18.75" customHeight="1">
      <c r="B2" s="51" t="s">
        <v>161</v>
      </c>
    </row>
    <row r="3" ht="18.75" customHeight="1">
      <c r="B3" s="51" t="s">
        <v>157</v>
      </c>
    </row>
    <row r="4" spans="1:2" s="49" customFormat="1" ht="18.75" customHeight="1">
      <c r="A4" s="60" t="s">
        <v>92</v>
      </c>
      <c r="B4" s="61" t="s">
        <v>168</v>
      </c>
    </row>
    <row r="5" spans="1:2" ht="18.75" customHeight="1">
      <c r="A5" s="50" t="s">
        <v>232</v>
      </c>
      <c r="B5" s="52">
        <f>SUM(B6,B24,B29,B32,B39,B75,B86,B91,B101,B115,B118,B121,B126)</f>
        <v>2989</v>
      </c>
    </row>
    <row r="6" spans="1:2" ht="18.75" customHeight="1">
      <c r="A6" s="50" t="s">
        <v>46</v>
      </c>
      <c r="B6" s="52">
        <f>SUM(B7,B10,B14,B16,B18,B20,B22)</f>
        <v>1021</v>
      </c>
    </row>
    <row r="7" spans="1:2" ht="18.75" customHeight="1">
      <c r="A7" s="50" t="s">
        <v>20</v>
      </c>
      <c r="B7" s="52">
        <f>SUM(B8:B9)</f>
        <v>49</v>
      </c>
    </row>
    <row r="8" spans="1:2" ht="18.75" customHeight="1">
      <c r="A8" s="50" t="s">
        <v>24</v>
      </c>
      <c r="B8" s="52">
        <v>38</v>
      </c>
    </row>
    <row r="9" spans="1:2" ht="18.75" customHeight="1">
      <c r="A9" s="50" t="s">
        <v>32</v>
      </c>
      <c r="B9" s="52">
        <v>11</v>
      </c>
    </row>
    <row r="10" spans="1:2" ht="18.75" customHeight="1">
      <c r="A10" s="50" t="s">
        <v>83</v>
      </c>
      <c r="B10" s="52">
        <f>SUM(B11:B13)</f>
        <v>874</v>
      </c>
    </row>
    <row r="11" spans="1:2" ht="18.75" customHeight="1">
      <c r="A11" s="50" t="s">
        <v>224</v>
      </c>
      <c r="B11" s="52">
        <v>546</v>
      </c>
    </row>
    <row r="12" spans="1:2" ht="18.75" customHeight="1">
      <c r="A12" s="50" t="s">
        <v>24</v>
      </c>
      <c r="B12" s="52">
        <v>323</v>
      </c>
    </row>
    <row r="13" spans="1:2" ht="18.75" customHeight="1">
      <c r="A13" s="50" t="s">
        <v>95</v>
      </c>
      <c r="B13" s="52">
        <v>5</v>
      </c>
    </row>
    <row r="14" spans="1:2" ht="18.75" customHeight="1">
      <c r="A14" s="50" t="s">
        <v>37</v>
      </c>
      <c r="B14" s="52">
        <f>SUM(B15:B15)</f>
        <v>34</v>
      </c>
    </row>
    <row r="15" spans="1:2" ht="18.75" customHeight="1">
      <c r="A15" s="50" t="s">
        <v>282</v>
      </c>
      <c r="B15" s="52">
        <v>34</v>
      </c>
    </row>
    <row r="16" spans="1:2" ht="18.75" customHeight="1">
      <c r="A16" s="50" t="s">
        <v>82</v>
      </c>
      <c r="B16" s="52">
        <f>SUM(B17:B17)</f>
        <v>6</v>
      </c>
    </row>
    <row r="17" spans="1:2" ht="18.75" customHeight="1">
      <c r="A17" s="50" t="s">
        <v>24</v>
      </c>
      <c r="B17" s="52">
        <v>6</v>
      </c>
    </row>
    <row r="18" spans="1:2" ht="18.75" customHeight="1">
      <c r="A18" s="50" t="s">
        <v>181</v>
      </c>
      <c r="B18" s="52">
        <f>SUM(B19:B19)</f>
        <v>6</v>
      </c>
    </row>
    <row r="19" spans="1:2" ht="18.75" customHeight="1">
      <c r="A19" s="50" t="s">
        <v>24</v>
      </c>
      <c r="B19" s="52">
        <v>6</v>
      </c>
    </row>
    <row r="20" spans="1:2" ht="18.75" customHeight="1">
      <c r="A20" s="50" t="s">
        <v>211</v>
      </c>
      <c r="B20" s="52">
        <f>SUM(B21:B21)</f>
        <v>14</v>
      </c>
    </row>
    <row r="21" spans="1:2" ht="18.75" customHeight="1">
      <c r="A21" s="50" t="s">
        <v>24</v>
      </c>
      <c r="B21" s="52">
        <v>14</v>
      </c>
    </row>
    <row r="22" spans="1:2" ht="18.75" customHeight="1">
      <c r="A22" s="50" t="s">
        <v>23</v>
      </c>
      <c r="B22" s="52">
        <f>SUM(B23:B23)</f>
        <v>38</v>
      </c>
    </row>
    <row r="23" spans="1:2" ht="18.75" customHeight="1">
      <c r="A23" s="50" t="s">
        <v>24</v>
      </c>
      <c r="B23" s="52">
        <v>38</v>
      </c>
    </row>
    <row r="24" spans="1:2" ht="18.75" customHeight="1">
      <c r="A24" s="50" t="s">
        <v>227</v>
      </c>
      <c r="B24" s="52">
        <f>SUM(B25)</f>
        <v>27</v>
      </c>
    </row>
    <row r="25" spans="1:2" ht="18.75" customHeight="1">
      <c r="A25" s="50" t="s">
        <v>101</v>
      </c>
      <c r="B25" s="52">
        <f>SUM(B26:B28)</f>
        <v>27</v>
      </c>
    </row>
    <row r="26" spans="1:2" ht="18.75" customHeight="1">
      <c r="A26" s="50" t="s">
        <v>40</v>
      </c>
      <c r="B26" s="52">
        <v>3</v>
      </c>
    </row>
    <row r="27" spans="1:2" ht="18.75" customHeight="1">
      <c r="A27" s="50" t="s">
        <v>230</v>
      </c>
      <c r="B27" s="52">
        <v>20</v>
      </c>
    </row>
    <row r="28" spans="1:2" ht="18.75" customHeight="1">
      <c r="A28" s="50" t="s">
        <v>206</v>
      </c>
      <c r="B28" s="52">
        <v>4</v>
      </c>
    </row>
    <row r="29" spans="1:2" ht="18.75" customHeight="1">
      <c r="A29" s="50" t="s">
        <v>96</v>
      </c>
      <c r="B29" s="52">
        <f>SUM(B30)</f>
        <v>6</v>
      </c>
    </row>
    <row r="30" spans="1:2" ht="18.75" customHeight="1">
      <c r="A30" s="50" t="s">
        <v>36</v>
      </c>
      <c r="B30" s="52">
        <f>SUM(B31)</f>
        <v>6</v>
      </c>
    </row>
    <row r="31" spans="1:2" ht="18.75" customHeight="1">
      <c r="A31" s="50" t="s">
        <v>121</v>
      </c>
      <c r="B31" s="52">
        <v>6</v>
      </c>
    </row>
    <row r="32" spans="1:2" ht="18.75" customHeight="1">
      <c r="A32" s="50" t="s">
        <v>173</v>
      </c>
      <c r="B32" s="52">
        <f>SUM(B33,B37)</f>
        <v>105</v>
      </c>
    </row>
    <row r="33" spans="1:2" ht="18.75" customHeight="1">
      <c r="A33" s="50" t="s">
        <v>220</v>
      </c>
      <c r="B33" s="52">
        <f>SUM(B34:B36)</f>
        <v>102</v>
      </c>
    </row>
    <row r="34" spans="1:2" ht="18.75" customHeight="1">
      <c r="A34" s="50" t="s">
        <v>224</v>
      </c>
      <c r="B34" s="52">
        <v>64</v>
      </c>
    </row>
    <row r="35" spans="1:2" ht="18.75" customHeight="1">
      <c r="A35" s="50" t="s">
        <v>24</v>
      </c>
      <c r="B35" s="52">
        <v>10</v>
      </c>
    </row>
    <row r="36" spans="1:2" ht="18.75" customHeight="1">
      <c r="A36" s="50" t="s">
        <v>202</v>
      </c>
      <c r="B36" s="52">
        <v>28</v>
      </c>
    </row>
    <row r="37" spans="1:2" ht="18.75" customHeight="1">
      <c r="A37" s="50" t="s">
        <v>204</v>
      </c>
      <c r="B37" s="52">
        <f>SUM(B38)</f>
        <v>3</v>
      </c>
    </row>
    <row r="38" spans="1:2" ht="18.75" customHeight="1">
      <c r="A38" s="50" t="s">
        <v>217</v>
      </c>
      <c r="B38" s="52">
        <v>3</v>
      </c>
    </row>
    <row r="39" spans="1:2" ht="18.75" customHeight="1">
      <c r="A39" s="50" t="s">
        <v>210</v>
      </c>
      <c r="B39" s="52">
        <f>SUM(B40,B43,B47,B53,B60,B62,B65,B68,B71,B73)</f>
        <v>573</v>
      </c>
    </row>
    <row r="40" spans="1:2" ht="18.75" customHeight="1">
      <c r="A40" s="50" t="s">
        <v>255</v>
      </c>
      <c r="B40" s="52">
        <f>SUM(B41:B42)</f>
        <v>56</v>
      </c>
    </row>
    <row r="41" spans="1:2" ht="18.75" customHeight="1">
      <c r="A41" s="50" t="s">
        <v>224</v>
      </c>
      <c r="B41" s="52">
        <v>38</v>
      </c>
    </row>
    <row r="42" spans="1:2" ht="18.75" customHeight="1">
      <c r="A42" s="50" t="s">
        <v>24</v>
      </c>
      <c r="B42" s="52">
        <v>18</v>
      </c>
    </row>
    <row r="43" spans="1:2" ht="18.75" customHeight="1">
      <c r="A43" s="50" t="s">
        <v>151</v>
      </c>
      <c r="B43" s="52">
        <f>SUM(B44:B46)</f>
        <v>11</v>
      </c>
    </row>
    <row r="44" spans="1:2" ht="18.75" customHeight="1">
      <c r="A44" s="50" t="s">
        <v>27</v>
      </c>
      <c r="B44" s="52">
        <v>4</v>
      </c>
    </row>
    <row r="45" spans="1:2" ht="18.75" customHeight="1">
      <c r="A45" s="50" t="s">
        <v>258</v>
      </c>
      <c r="B45" s="52">
        <v>5</v>
      </c>
    </row>
    <row r="46" spans="1:2" ht="18.75" customHeight="1">
      <c r="A46" s="50" t="s">
        <v>191</v>
      </c>
      <c r="B46" s="52">
        <v>2</v>
      </c>
    </row>
    <row r="47" spans="1:2" ht="18.75" customHeight="1">
      <c r="A47" s="50" t="s">
        <v>172</v>
      </c>
      <c r="B47" s="52">
        <f>SUM(B48:B52)</f>
        <v>151</v>
      </c>
    </row>
    <row r="48" spans="1:2" ht="18.75" customHeight="1">
      <c r="A48" s="50" t="s">
        <v>94</v>
      </c>
      <c r="B48" s="52">
        <v>26</v>
      </c>
    </row>
    <row r="49" spans="1:2" ht="18.75" customHeight="1">
      <c r="A49" s="50" t="s">
        <v>154</v>
      </c>
      <c r="B49" s="52">
        <v>16</v>
      </c>
    </row>
    <row r="50" spans="1:2" ht="18.75" customHeight="1">
      <c r="A50" s="50" t="s">
        <v>68</v>
      </c>
      <c r="B50" s="52">
        <v>60</v>
      </c>
    </row>
    <row r="51" spans="1:2" ht="18.75" customHeight="1">
      <c r="A51" s="50" t="s">
        <v>109</v>
      </c>
      <c r="B51" s="52">
        <v>28</v>
      </c>
    </row>
    <row r="52" spans="1:2" ht="18.75" customHeight="1">
      <c r="A52" s="50" t="s">
        <v>228</v>
      </c>
      <c r="B52" s="52">
        <v>21</v>
      </c>
    </row>
    <row r="53" spans="1:2" ht="18.75" customHeight="1">
      <c r="A53" s="50" t="s">
        <v>222</v>
      </c>
      <c r="B53" s="52">
        <f>SUM(B54:B59)</f>
        <v>127</v>
      </c>
    </row>
    <row r="54" spans="1:2" ht="18.75" customHeight="1">
      <c r="A54" s="50" t="s">
        <v>86</v>
      </c>
      <c r="B54" s="52">
        <v>10</v>
      </c>
    </row>
    <row r="55" spans="1:2" ht="18.75" customHeight="1">
      <c r="A55" s="50" t="s">
        <v>296</v>
      </c>
      <c r="B55" s="52">
        <v>16</v>
      </c>
    </row>
    <row r="56" spans="1:2" ht="18.75" customHeight="1">
      <c r="A56" s="50" t="s">
        <v>106</v>
      </c>
      <c r="B56" s="52">
        <v>32</v>
      </c>
    </row>
    <row r="57" spans="1:2" ht="18.75" customHeight="1">
      <c r="A57" s="50" t="s">
        <v>19</v>
      </c>
      <c r="B57" s="52">
        <v>7</v>
      </c>
    </row>
    <row r="58" spans="1:2" ht="18.75" customHeight="1">
      <c r="A58" s="50" t="s">
        <v>55</v>
      </c>
      <c r="B58" s="52">
        <v>9</v>
      </c>
    </row>
    <row r="59" spans="1:2" ht="18.75" customHeight="1">
      <c r="A59" s="50" t="s">
        <v>175</v>
      </c>
      <c r="B59" s="52">
        <v>53</v>
      </c>
    </row>
    <row r="60" spans="1:2" ht="18.75" customHeight="1">
      <c r="A60" s="50" t="s">
        <v>244</v>
      </c>
      <c r="B60" s="52">
        <f>SUM(B61)</f>
        <v>7</v>
      </c>
    </row>
    <row r="61" spans="1:2" ht="18.75" customHeight="1">
      <c r="A61" s="50" t="s">
        <v>190</v>
      </c>
      <c r="B61" s="52">
        <v>7</v>
      </c>
    </row>
    <row r="62" spans="1:2" ht="18.75" customHeight="1">
      <c r="A62" s="50" t="s">
        <v>207</v>
      </c>
      <c r="B62" s="52">
        <f>SUM(B63:B64)</f>
        <v>7</v>
      </c>
    </row>
    <row r="63" spans="1:2" ht="18.75" customHeight="1">
      <c r="A63" s="50" t="s">
        <v>292</v>
      </c>
      <c r="B63" s="52">
        <v>1</v>
      </c>
    </row>
    <row r="64" spans="1:2" ht="18.75" customHeight="1">
      <c r="A64" s="50" t="s">
        <v>34</v>
      </c>
      <c r="B64" s="52">
        <v>6</v>
      </c>
    </row>
    <row r="65" spans="1:2" ht="18.75" customHeight="1">
      <c r="A65" s="50" t="s">
        <v>93</v>
      </c>
      <c r="B65" s="52">
        <f>SUM(B66:B67)</f>
        <v>156</v>
      </c>
    </row>
    <row r="66" spans="1:2" ht="18.75" customHeight="1">
      <c r="A66" s="50" t="s">
        <v>276</v>
      </c>
      <c r="B66" s="52">
        <v>95</v>
      </c>
    </row>
    <row r="67" spans="1:2" ht="18.75" customHeight="1">
      <c r="A67" s="50" t="s">
        <v>150</v>
      </c>
      <c r="B67" s="52">
        <v>61</v>
      </c>
    </row>
    <row r="68" spans="1:2" ht="18.75" customHeight="1">
      <c r="A68" s="50" t="s">
        <v>387</v>
      </c>
      <c r="B68" s="52">
        <f>SUM(B69:B70)</f>
        <v>42</v>
      </c>
    </row>
    <row r="69" spans="1:2" ht="18.75" customHeight="1">
      <c r="A69" s="50" t="s">
        <v>388</v>
      </c>
      <c r="B69" s="52">
        <v>3</v>
      </c>
    </row>
    <row r="70" spans="1:2" ht="18.75" customHeight="1">
      <c r="A70" s="50" t="s">
        <v>389</v>
      </c>
      <c r="B70" s="52">
        <v>39</v>
      </c>
    </row>
    <row r="71" spans="1:2" ht="18.75" customHeight="1">
      <c r="A71" s="50" t="s">
        <v>149</v>
      </c>
      <c r="B71" s="52">
        <f>SUM(B72)</f>
        <v>14</v>
      </c>
    </row>
    <row r="72" spans="1:2" ht="18.75" customHeight="1">
      <c r="A72" s="50" t="s">
        <v>185</v>
      </c>
      <c r="B72" s="52">
        <v>14</v>
      </c>
    </row>
    <row r="73" spans="1:2" ht="18.75" customHeight="1">
      <c r="A73" s="50" t="s">
        <v>275</v>
      </c>
      <c r="B73" s="52">
        <f>SUM(B74)</f>
        <v>2</v>
      </c>
    </row>
    <row r="74" spans="1:2" ht="18.75" customHeight="1">
      <c r="A74" s="50" t="s">
        <v>76</v>
      </c>
      <c r="B74" s="52">
        <v>2</v>
      </c>
    </row>
    <row r="75" spans="1:2" ht="18.75" customHeight="1">
      <c r="A75" s="50" t="s">
        <v>41</v>
      </c>
      <c r="B75" s="52">
        <f>SUM(B76,B78,B82,B84)</f>
        <v>92</v>
      </c>
    </row>
    <row r="76" spans="1:2" ht="18.75" customHeight="1">
      <c r="A76" s="50" t="s">
        <v>117</v>
      </c>
      <c r="B76" s="52">
        <f>SUM(B77)</f>
        <v>4</v>
      </c>
    </row>
    <row r="77" spans="1:2" ht="18.75" customHeight="1">
      <c r="A77" s="50" t="s">
        <v>215</v>
      </c>
      <c r="B77" s="52">
        <v>4</v>
      </c>
    </row>
    <row r="78" spans="1:2" ht="18.75" customHeight="1">
      <c r="A78" s="50" t="s">
        <v>390</v>
      </c>
      <c r="B78" s="52">
        <f>SUM(B79:B81)</f>
        <v>68</v>
      </c>
    </row>
    <row r="79" spans="1:2" ht="18.75" customHeight="1">
      <c r="A79" s="50" t="s">
        <v>47</v>
      </c>
      <c r="B79" s="52">
        <v>27</v>
      </c>
    </row>
    <row r="80" spans="1:2" ht="18.75" customHeight="1">
      <c r="A80" s="50" t="s">
        <v>33</v>
      </c>
      <c r="B80" s="52">
        <v>11</v>
      </c>
    </row>
    <row r="81" spans="1:2" ht="18.75" customHeight="1">
      <c r="A81" s="50" t="s">
        <v>391</v>
      </c>
      <c r="B81" s="52">
        <v>30</v>
      </c>
    </row>
    <row r="82" spans="1:2" ht="18.75" customHeight="1">
      <c r="A82" s="50" t="s">
        <v>392</v>
      </c>
      <c r="B82" s="52">
        <f>SUM(B83)</f>
        <v>11</v>
      </c>
    </row>
    <row r="83" spans="1:2" ht="18.75" customHeight="1">
      <c r="A83" s="50" t="s">
        <v>277</v>
      </c>
      <c r="B83" s="52">
        <v>11</v>
      </c>
    </row>
    <row r="84" spans="1:2" ht="18.75" customHeight="1">
      <c r="A84" s="50" t="s">
        <v>11</v>
      </c>
      <c r="B84" s="52">
        <f>SUM(B85)</f>
        <v>9</v>
      </c>
    </row>
    <row r="85" spans="1:2" ht="18.75" customHeight="1">
      <c r="A85" s="50" t="s">
        <v>3</v>
      </c>
      <c r="B85" s="52">
        <v>9</v>
      </c>
    </row>
    <row r="86" spans="1:2" ht="18.75" customHeight="1">
      <c r="A86" s="50" t="s">
        <v>137</v>
      </c>
      <c r="B86" s="52">
        <f>SUM(B87,B89)</f>
        <v>4</v>
      </c>
    </row>
    <row r="87" spans="1:2" ht="18.75" customHeight="1">
      <c r="A87" s="50" t="s">
        <v>436</v>
      </c>
      <c r="B87" s="52">
        <f>SUM(B88)</f>
        <v>1</v>
      </c>
    </row>
    <row r="88" spans="1:2" ht="18.75" customHeight="1">
      <c r="A88" s="50" t="s">
        <v>437</v>
      </c>
      <c r="B88" s="52">
        <v>1</v>
      </c>
    </row>
    <row r="89" spans="1:2" ht="18.75" customHeight="1">
      <c r="A89" s="50" t="s">
        <v>75</v>
      </c>
      <c r="B89" s="52">
        <f>SUM(B90)</f>
        <v>3</v>
      </c>
    </row>
    <row r="90" spans="1:2" ht="18.75" customHeight="1">
      <c r="A90" s="50" t="s">
        <v>248</v>
      </c>
      <c r="B90" s="52">
        <v>3</v>
      </c>
    </row>
    <row r="91" spans="1:2" ht="18.75" customHeight="1">
      <c r="A91" s="50" t="s">
        <v>132</v>
      </c>
      <c r="B91" s="52">
        <f>SUM(B92,B95,B97,B99)</f>
        <v>199</v>
      </c>
    </row>
    <row r="92" spans="1:2" ht="18.75" customHeight="1">
      <c r="A92" s="50" t="s">
        <v>250</v>
      </c>
      <c r="B92" s="52">
        <f>SUM(B93:B94)</f>
        <v>94</v>
      </c>
    </row>
    <row r="93" spans="1:2" ht="18.75" customHeight="1">
      <c r="A93" s="50" t="s">
        <v>288</v>
      </c>
      <c r="B93" s="52">
        <v>24</v>
      </c>
    </row>
    <row r="94" spans="1:2" ht="18.75" customHeight="1">
      <c r="A94" s="50" t="s">
        <v>178</v>
      </c>
      <c r="B94" s="52">
        <v>70</v>
      </c>
    </row>
    <row r="95" spans="1:2" ht="18.75" customHeight="1">
      <c r="A95" s="50" t="s">
        <v>189</v>
      </c>
      <c r="B95" s="52">
        <f>SUM(B96)</f>
        <v>3</v>
      </c>
    </row>
    <row r="96" spans="1:2" ht="18.75" customHeight="1">
      <c r="A96" s="50" t="s">
        <v>274</v>
      </c>
      <c r="B96" s="52">
        <v>3</v>
      </c>
    </row>
    <row r="97" spans="1:2" ht="18.75" customHeight="1">
      <c r="A97" s="50" t="s">
        <v>139</v>
      </c>
      <c r="B97" s="52">
        <f>SUM(B98)</f>
        <v>79</v>
      </c>
    </row>
    <row r="98" spans="1:2" ht="18.75" customHeight="1">
      <c r="A98" s="50" t="s">
        <v>26</v>
      </c>
      <c r="B98" s="52">
        <v>79</v>
      </c>
    </row>
    <row r="99" spans="1:2" ht="18.75" customHeight="1">
      <c r="A99" s="50" t="s">
        <v>158</v>
      </c>
      <c r="B99" s="52">
        <f>SUM(B100)</f>
        <v>23</v>
      </c>
    </row>
    <row r="100" spans="1:2" ht="18.75" customHeight="1">
      <c r="A100" s="50" t="s">
        <v>308</v>
      </c>
      <c r="B100" s="52">
        <v>23</v>
      </c>
    </row>
    <row r="101" spans="1:2" ht="18.75" customHeight="1">
      <c r="A101" s="50" t="s">
        <v>39</v>
      </c>
      <c r="B101" s="52">
        <f>SUM(B102,B108,B110,B112)</f>
        <v>744</v>
      </c>
    </row>
    <row r="102" spans="1:2" ht="18.75" customHeight="1">
      <c r="A102" s="50" t="s">
        <v>240</v>
      </c>
      <c r="B102" s="52">
        <f>SUM(B103:B107)</f>
        <v>213</v>
      </c>
    </row>
    <row r="103" spans="1:2" ht="18.75" customHeight="1">
      <c r="A103" s="50" t="s">
        <v>224</v>
      </c>
      <c r="B103" s="52">
        <v>98</v>
      </c>
    </row>
    <row r="104" spans="1:2" ht="18.75" customHeight="1">
      <c r="A104" s="50" t="s">
        <v>24</v>
      </c>
      <c r="B104" s="52">
        <v>18</v>
      </c>
    </row>
    <row r="105" spans="1:2" ht="18.75" customHeight="1">
      <c r="A105" s="50" t="s">
        <v>262</v>
      </c>
      <c r="B105" s="52">
        <v>10</v>
      </c>
    </row>
    <row r="106" spans="1:2" ht="18.75" customHeight="1">
      <c r="A106" s="50" t="s">
        <v>166</v>
      </c>
      <c r="B106" s="52">
        <v>58</v>
      </c>
    </row>
    <row r="107" spans="1:2" ht="18.75" customHeight="1">
      <c r="A107" s="50" t="s">
        <v>113</v>
      </c>
      <c r="B107" s="52">
        <v>29</v>
      </c>
    </row>
    <row r="108" spans="1:2" ht="18.75" customHeight="1">
      <c r="A108" s="50" t="s">
        <v>226</v>
      </c>
      <c r="B108" s="52">
        <f>SUM(B109)</f>
        <v>109</v>
      </c>
    </row>
    <row r="109" spans="1:2" ht="18.75" customHeight="1">
      <c r="A109" s="50" t="s">
        <v>219</v>
      </c>
      <c r="B109" s="52">
        <v>109</v>
      </c>
    </row>
    <row r="110" spans="1:2" ht="18.75" customHeight="1">
      <c r="A110" s="50" t="s">
        <v>2</v>
      </c>
      <c r="B110" s="52">
        <f>SUM(B111)</f>
        <v>31</v>
      </c>
    </row>
    <row r="111" spans="1:2" ht="18.75" customHeight="1">
      <c r="A111" s="50" t="s">
        <v>49</v>
      </c>
      <c r="B111" s="52">
        <v>31</v>
      </c>
    </row>
    <row r="112" spans="1:2" ht="18.75" customHeight="1">
      <c r="A112" s="50" t="s">
        <v>260</v>
      </c>
      <c r="B112" s="52">
        <f>SUM(B113:B114)</f>
        <v>391</v>
      </c>
    </row>
    <row r="113" spans="1:2" ht="18.75" customHeight="1">
      <c r="A113" s="50" t="s">
        <v>267</v>
      </c>
      <c r="B113" s="52">
        <v>179</v>
      </c>
    </row>
    <row r="114" spans="1:2" ht="18.75" customHeight="1">
      <c r="A114" s="50" t="s">
        <v>99</v>
      </c>
      <c r="B114" s="52">
        <v>212</v>
      </c>
    </row>
    <row r="115" spans="1:2" ht="18.75" customHeight="1">
      <c r="A115" s="50" t="s">
        <v>266</v>
      </c>
      <c r="B115" s="52">
        <f>SUM(B116)</f>
        <v>42</v>
      </c>
    </row>
    <row r="116" spans="1:2" ht="18.75" customHeight="1">
      <c r="A116" s="50" t="s">
        <v>15</v>
      </c>
      <c r="B116" s="52">
        <f>SUM(B117)</f>
        <v>42</v>
      </c>
    </row>
    <row r="117" spans="1:2" ht="18.75" customHeight="1">
      <c r="A117" s="50" t="s">
        <v>160</v>
      </c>
      <c r="B117" s="52">
        <v>42</v>
      </c>
    </row>
    <row r="118" spans="1:2" ht="18.75" customHeight="1">
      <c r="A118" s="50" t="s">
        <v>38</v>
      </c>
      <c r="B118" s="52">
        <f>SUM(B119)</f>
        <v>116</v>
      </c>
    </row>
    <row r="119" spans="1:2" ht="18.75" customHeight="1">
      <c r="A119" s="50" t="s">
        <v>265</v>
      </c>
      <c r="B119" s="52">
        <f>SUM(B120)</f>
        <v>116</v>
      </c>
    </row>
    <row r="120" spans="1:2" ht="18.75" customHeight="1">
      <c r="A120" s="50" t="s">
        <v>10</v>
      </c>
      <c r="B120" s="52">
        <v>116</v>
      </c>
    </row>
    <row r="121" spans="1:2" ht="18.75" customHeight="1">
      <c r="A121" s="50" t="s">
        <v>63</v>
      </c>
      <c r="B121" s="52">
        <f>SUM(B122,B124)</f>
        <v>3</v>
      </c>
    </row>
    <row r="122" spans="1:2" ht="18.75" customHeight="1">
      <c r="A122" s="50" t="s">
        <v>79</v>
      </c>
      <c r="B122" s="52">
        <f>SUM(B123)</f>
        <v>2</v>
      </c>
    </row>
    <row r="123" spans="1:2" ht="18.75" customHeight="1">
      <c r="A123" s="50" t="s">
        <v>91</v>
      </c>
      <c r="B123" s="52">
        <v>2</v>
      </c>
    </row>
    <row r="124" spans="1:2" ht="18.75" customHeight="1">
      <c r="A124" s="50" t="s">
        <v>13</v>
      </c>
      <c r="B124" s="52">
        <f>SUM(B125)</f>
        <v>1</v>
      </c>
    </row>
    <row r="125" spans="1:2" ht="18.75" customHeight="1">
      <c r="A125" s="50" t="s">
        <v>6</v>
      </c>
      <c r="B125" s="52">
        <v>1</v>
      </c>
    </row>
    <row r="126" spans="1:2" ht="18.75" customHeight="1">
      <c r="A126" s="50" t="s">
        <v>254</v>
      </c>
      <c r="B126" s="52">
        <f>SUM(B127)</f>
        <v>57</v>
      </c>
    </row>
    <row r="127" spans="1:2" ht="18.75" customHeight="1">
      <c r="A127" s="50" t="s">
        <v>44</v>
      </c>
      <c r="B127" s="52">
        <f>SUM(B128:B129)</f>
        <v>57</v>
      </c>
    </row>
    <row r="128" spans="1:2" ht="18.75" customHeight="1">
      <c r="A128" s="50" t="s">
        <v>311</v>
      </c>
      <c r="B128" s="52">
        <v>49</v>
      </c>
    </row>
    <row r="129" spans="1:2" ht="18.75" customHeight="1">
      <c r="A129" s="50" t="s">
        <v>30</v>
      </c>
      <c r="B129" s="52">
        <v>8</v>
      </c>
    </row>
  </sheetData>
  <sheetProtection/>
  <mergeCells count="1">
    <mergeCell ref="A1:B1"/>
  </mergeCells>
  <printOptions gridLines="1" horizontalCentered="1"/>
  <pageMargins left="0.5905511811023623" right="0.5905511811023623" top="0.7874015748031497" bottom="0.7874015748031497" header="0" footer="0"/>
  <pageSetup blackAndWhite="1" horizontalDpi="600" verticalDpi="600" orientation="portrait" paperSize="9" scale="65" r:id="rId1"/>
  <headerFooter alignWithMargins="0">
    <oddHeader>&amp;C@$</oddHeader>
    <oddFooter>&amp;C@&amp;- &amp;P&amp;-$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87"/>
  <sheetViews>
    <sheetView showZeros="0" zoomScalePageLayoutView="0" workbookViewId="0" topLeftCell="A73">
      <selection activeCell="B2" sqref="B2"/>
    </sheetView>
  </sheetViews>
  <sheetFormatPr defaultColWidth="9.00390625" defaultRowHeight="14.25"/>
  <cols>
    <col min="1" max="1" width="59.75390625" style="0" customWidth="1"/>
    <col min="2" max="2" width="34.00390625" style="0" customWidth="1"/>
  </cols>
  <sheetData>
    <row r="1" spans="1:2" ht="30.75" customHeight="1">
      <c r="A1" s="71" t="s">
        <v>439</v>
      </c>
      <c r="B1" s="71"/>
    </row>
    <row r="2" spans="1:2" ht="14.25">
      <c r="A2" s="55"/>
      <c r="B2" s="16" t="s">
        <v>460</v>
      </c>
    </row>
    <row r="3" spans="1:2" ht="14.25">
      <c r="A3" s="56"/>
      <c r="B3" s="17" t="s">
        <v>157</v>
      </c>
    </row>
    <row r="4" spans="1:2" ht="17.25" customHeight="1">
      <c r="A4" s="68" t="s">
        <v>92</v>
      </c>
      <c r="B4" s="69" t="s">
        <v>394</v>
      </c>
    </row>
    <row r="5" spans="1:2" ht="31.5" customHeight="1">
      <c r="A5" s="68"/>
      <c r="B5" s="70"/>
    </row>
    <row r="6" spans="1:2" ht="17.25" customHeight="1">
      <c r="A6" s="21" t="s">
        <v>312</v>
      </c>
      <c r="B6" s="22">
        <f>SUM(B7:B15)</f>
        <v>706</v>
      </c>
    </row>
    <row r="7" spans="1:2" ht="17.25" customHeight="1">
      <c r="A7" s="21" t="s">
        <v>313</v>
      </c>
      <c r="B7" s="22">
        <v>180</v>
      </c>
    </row>
    <row r="8" spans="1:2" ht="17.25" customHeight="1">
      <c r="A8" s="21" t="s">
        <v>314</v>
      </c>
      <c r="B8" s="22">
        <v>235</v>
      </c>
    </row>
    <row r="9" spans="1:2" ht="17.25" customHeight="1">
      <c r="A9" s="21" t="s">
        <v>315</v>
      </c>
      <c r="B9" s="22">
        <v>21</v>
      </c>
    </row>
    <row r="10" spans="1:2" ht="17.25" customHeight="1">
      <c r="A10" s="21" t="s">
        <v>316</v>
      </c>
      <c r="B10" s="22">
        <v>42</v>
      </c>
    </row>
    <row r="11" spans="1:2" ht="17.25" customHeight="1">
      <c r="A11" s="21" t="s">
        <v>317</v>
      </c>
      <c r="B11" s="22"/>
    </row>
    <row r="12" spans="1:2" ht="17.25" customHeight="1">
      <c r="A12" s="21" t="s">
        <v>318</v>
      </c>
      <c r="B12" s="22"/>
    </row>
    <row r="13" spans="1:2" ht="17.25" customHeight="1">
      <c r="A13" s="21" t="s">
        <v>319</v>
      </c>
      <c r="B13" s="22">
        <v>60</v>
      </c>
    </row>
    <row r="14" spans="1:2" ht="17.25" customHeight="1">
      <c r="A14" s="21" t="s">
        <v>320</v>
      </c>
      <c r="B14" s="22">
        <v>28</v>
      </c>
    </row>
    <row r="15" spans="1:2" ht="17.25" customHeight="1">
      <c r="A15" s="21" t="s">
        <v>321</v>
      </c>
      <c r="B15" s="22">
        <v>140</v>
      </c>
    </row>
    <row r="16" spans="1:2" ht="17.25" customHeight="1">
      <c r="A16" s="21" t="s">
        <v>322</v>
      </c>
      <c r="B16" s="22">
        <f>SUM(B17:B42)</f>
        <v>1262</v>
      </c>
    </row>
    <row r="17" spans="1:2" ht="17.25" customHeight="1">
      <c r="A17" s="21" t="s">
        <v>323</v>
      </c>
      <c r="B17" s="22">
        <v>143</v>
      </c>
    </row>
    <row r="18" spans="1:2" ht="17.25" customHeight="1">
      <c r="A18" s="21" t="s">
        <v>324</v>
      </c>
      <c r="B18" s="22">
        <v>69</v>
      </c>
    </row>
    <row r="19" spans="1:2" ht="17.25" customHeight="1">
      <c r="A19" s="21" t="s">
        <v>325</v>
      </c>
      <c r="B19" s="22"/>
    </row>
    <row r="20" spans="1:2" ht="17.25" customHeight="1">
      <c r="A20" s="21" t="s">
        <v>326</v>
      </c>
      <c r="B20" s="22"/>
    </row>
    <row r="21" spans="1:2" ht="17.25" customHeight="1">
      <c r="A21" s="21" t="s">
        <v>327</v>
      </c>
      <c r="B21" s="22">
        <v>4</v>
      </c>
    </row>
    <row r="22" spans="1:2" ht="17.25" customHeight="1">
      <c r="A22" s="21" t="s">
        <v>328</v>
      </c>
      <c r="B22" s="22">
        <v>13</v>
      </c>
    </row>
    <row r="23" spans="1:2" ht="17.25" customHeight="1">
      <c r="A23" s="21" t="s">
        <v>329</v>
      </c>
      <c r="B23" s="22">
        <v>28</v>
      </c>
    </row>
    <row r="24" spans="1:2" ht="17.25" customHeight="1">
      <c r="A24" s="21" t="s">
        <v>330</v>
      </c>
      <c r="B24" s="22"/>
    </row>
    <row r="25" spans="1:2" ht="17.25" customHeight="1">
      <c r="A25" s="21" t="s">
        <v>331</v>
      </c>
      <c r="B25" s="22">
        <v>101</v>
      </c>
    </row>
    <row r="26" spans="1:2" ht="17.25" customHeight="1">
      <c r="A26" s="21" t="s">
        <v>332</v>
      </c>
      <c r="B26" s="22"/>
    </row>
    <row r="27" spans="1:2" ht="17.25" customHeight="1">
      <c r="A27" s="21" t="s">
        <v>333</v>
      </c>
      <c r="B27" s="22">
        <v>53</v>
      </c>
    </row>
    <row r="28" spans="1:2" ht="17.25" customHeight="1">
      <c r="A28" s="21" t="s">
        <v>334</v>
      </c>
      <c r="B28" s="22"/>
    </row>
    <row r="29" spans="1:2" ht="17.25" customHeight="1">
      <c r="A29" s="21" t="s">
        <v>335</v>
      </c>
      <c r="B29" s="22">
        <v>47</v>
      </c>
    </row>
    <row r="30" spans="1:2" ht="17.25" customHeight="1">
      <c r="A30" s="21" t="s">
        <v>336</v>
      </c>
      <c r="B30" s="22">
        <v>23</v>
      </c>
    </row>
    <row r="31" spans="1:2" ht="17.25" customHeight="1">
      <c r="A31" s="21" t="s">
        <v>337</v>
      </c>
      <c r="B31" s="22">
        <v>45</v>
      </c>
    </row>
    <row r="32" spans="1:2" ht="17.25" customHeight="1">
      <c r="A32" s="21" t="s">
        <v>338</v>
      </c>
      <c r="B32" s="22">
        <v>15</v>
      </c>
    </row>
    <row r="33" spans="1:2" ht="17.25" customHeight="1">
      <c r="A33" s="21" t="s">
        <v>339</v>
      </c>
      <c r="B33" s="22"/>
    </row>
    <row r="34" spans="1:2" ht="17.25" customHeight="1">
      <c r="A34" s="21" t="s">
        <v>340</v>
      </c>
      <c r="B34" s="22"/>
    </row>
    <row r="35" spans="1:2" ht="17.25" customHeight="1">
      <c r="A35" s="21" t="s">
        <v>341</v>
      </c>
      <c r="B35" s="22">
        <v>486</v>
      </c>
    </row>
    <row r="36" spans="1:2" ht="17.25" customHeight="1">
      <c r="A36" s="21" t="s">
        <v>342</v>
      </c>
      <c r="B36" s="22"/>
    </row>
    <row r="37" spans="1:2" ht="17.25" customHeight="1">
      <c r="A37" s="21" t="s">
        <v>343</v>
      </c>
      <c r="B37" s="22">
        <v>9</v>
      </c>
    </row>
    <row r="38" spans="1:2" ht="17.25" customHeight="1">
      <c r="A38" s="21" t="s">
        <v>344</v>
      </c>
      <c r="B38" s="22">
        <v>15</v>
      </c>
    </row>
    <row r="39" spans="1:2" ht="17.25" customHeight="1">
      <c r="A39" s="21" t="s">
        <v>345</v>
      </c>
      <c r="B39" s="22">
        <v>26</v>
      </c>
    </row>
    <row r="40" spans="1:2" ht="17.25" customHeight="1">
      <c r="A40" s="21" t="s">
        <v>346</v>
      </c>
      <c r="B40" s="22">
        <v>32</v>
      </c>
    </row>
    <row r="41" spans="1:2" ht="17.25" customHeight="1">
      <c r="A41" s="21" t="s">
        <v>347</v>
      </c>
      <c r="B41" s="22"/>
    </row>
    <row r="42" spans="1:2" ht="17.25" customHeight="1">
      <c r="A42" s="21" t="s">
        <v>348</v>
      </c>
      <c r="B42" s="22">
        <v>153</v>
      </c>
    </row>
    <row r="43" spans="1:2" ht="17.25" customHeight="1">
      <c r="A43" s="21" t="s">
        <v>349</v>
      </c>
      <c r="B43" s="22">
        <f>SUM(B44:B57)</f>
        <v>829</v>
      </c>
    </row>
    <row r="44" spans="1:2" ht="17.25" customHeight="1">
      <c r="A44" s="21" t="s">
        <v>350</v>
      </c>
      <c r="B44" s="22"/>
    </row>
    <row r="45" spans="1:2" ht="17.25" customHeight="1">
      <c r="A45" s="21" t="s">
        <v>351</v>
      </c>
      <c r="B45" s="22">
        <v>18</v>
      </c>
    </row>
    <row r="46" spans="1:2" ht="17.25" customHeight="1">
      <c r="A46" s="21" t="s">
        <v>352</v>
      </c>
      <c r="B46" s="22"/>
    </row>
    <row r="47" spans="1:2" ht="17.25" customHeight="1">
      <c r="A47" s="21" t="s">
        <v>353</v>
      </c>
      <c r="B47" s="22">
        <v>25</v>
      </c>
    </row>
    <row r="48" spans="1:2" ht="17.25" customHeight="1">
      <c r="A48" s="21" t="s">
        <v>354</v>
      </c>
      <c r="B48" s="22">
        <v>374</v>
      </c>
    </row>
    <row r="49" spans="1:2" ht="17.25" customHeight="1">
      <c r="A49" s="21" t="s">
        <v>355</v>
      </c>
      <c r="B49" s="22">
        <v>218</v>
      </c>
    </row>
    <row r="50" spans="1:2" ht="17.25" customHeight="1">
      <c r="A50" s="21" t="s">
        <v>356</v>
      </c>
      <c r="B50" s="22">
        <v>54</v>
      </c>
    </row>
    <row r="51" spans="1:2" ht="17.25" customHeight="1">
      <c r="A51" s="21" t="s">
        <v>357</v>
      </c>
      <c r="B51" s="22"/>
    </row>
    <row r="52" spans="1:2" ht="17.25" customHeight="1">
      <c r="A52" s="21" t="s">
        <v>358</v>
      </c>
      <c r="B52" s="22">
        <v>4</v>
      </c>
    </row>
    <row r="53" spans="1:2" ht="17.25" customHeight="1">
      <c r="A53" s="21" t="s">
        <v>359</v>
      </c>
      <c r="B53" s="22">
        <v>58</v>
      </c>
    </row>
    <row r="54" spans="1:2" ht="17.25" customHeight="1">
      <c r="A54" s="21" t="s">
        <v>360</v>
      </c>
      <c r="B54" s="22">
        <v>49</v>
      </c>
    </row>
    <row r="55" spans="1:2" ht="17.25" customHeight="1">
      <c r="A55" s="21" t="s">
        <v>361</v>
      </c>
      <c r="B55" s="22"/>
    </row>
    <row r="56" spans="1:2" ht="17.25" customHeight="1">
      <c r="A56" s="21" t="s">
        <v>362</v>
      </c>
      <c r="B56" s="22">
        <v>8</v>
      </c>
    </row>
    <row r="57" spans="1:2" ht="17.25" customHeight="1">
      <c r="A57" s="21" t="s">
        <v>363</v>
      </c>
      <c r="B57" s="22">
        <v>21</v>
      </c>
    </row>
    <row r="58" spans="1:2" ht="17.25" customHeight="1">
      <c r="A58" s="21" t="s">
        <v>364</v>
      </c>
      <c r="B58" s="22">
        <f>SUM(B59:B62)</f>
        <v>0</v>
      </c>
    </row>
    <row r="59" spans="1:2" ht="17.25" customHeight="1">
      <c r="A59" s="21" t="s">
        <v>365</v>
      </c>
      <c r="B59" s="22"/>
    </row>
    <row r="60" spans="1:2" ht="17.25" customHeight="1">
      <c r="A60" s="21" t="s">
        <v>366</v>
      </c>
      <c r="B60" s="22"/>
    </row>
    <row r="61" spans="1:2" ht="17.25" customHeight="1">
      <c r="A61" s="21" t="s">
        <v>367</v>
      </c>
      <c r="B61" s="22"/>
    </row>
    <row r="62" spans="1:2" ht="17.25" customHeight="1">
      <c r="A62" s="21" t="s">
        <v>368</v>
      </c>
      <c r="B62" s="22"/>
    </row>
    <row r="63" spans="1:2" ht="17.25" customHeight="1">
      <c r="A63" s="21" t="s">
        <v>369</v>
      </c>
      <c r="B63" s="22">
        <f>SUM(B64)</f>
        <v>0</v>
      </c>
    </row>
    <row r="64" spans="1:2" ht="17.25" customHeight="1">
      <c r="A64" s="21" t="s">
        <v>370</v>
      </c>
      <c r="B64" s="22"/>
    </row>
    <row r="65" spans="1:2" ht="17.25" customHeight="1">
      <c r="A65" s="21" t="s">
        <v>371</v>
      </c>
      <c r="B65" s="22">
        <f>SUM(B66:B71)</f>
        <v>0</v>
      </c>
    </row>
    <row r="66" spans="1:2" ht="17.25" customHeight="1">
      <c r="A66" s="21" t="s">
        <v>372</v>
      </c>
      <c r="B66" s="22"/>
    </row>
    <row r="67" spans="1:2" ht="17.25" customHeight="1">
      <c r="A67" s="21" t="s">
        <v>373</v>
      </c>
      <c r="B67" s="22"/>
    </row>
    <row r="68" spans="1:2" ht="17.25" customHeight="1">
      <c r="A68" s="21" t="s">
        <v>375</v>
      </c>
      <c r="B68" s="22"/>
    </row>
    <row r="69" spans="1:2" ht="17.25" customHeight="1">
      <c r="A69" s="21" t="s">
        <v>376</v>
      </c>
      <c r="B69" s="22"/>
    </row>
    <row r="70" spans="1:2" ht="17.25" customHeight="1">
      <c r="A70" s="21" t="s">
        <v>377</v>
      </c>
      <c r="B70" s="22"/>
    </row>
    <row r="71" spans="1:2" ht="17.25" customHeight="1">
      <c r="A71" s="21" t="s">
        <v>380</v>
      </c>
      <c r="B71" s="22"/>
    </row>
    <row r="72" spans="1:2" ht="17.25" customHeight="1">
      <c r="A72" s="21" t="s">
        <v>381</v>
      </c>
      <c r="B72" s="22">
        <f>SUM(B73:B84)</f>
        <v>192</v>
      </c>
    </row>
    <row r="73" spans="1:2" ht="17.25" customHeight="1">
      <c r="A73" s="21" t="s">
        <v>372</v>
      </c>
      <c r="B73" s="22"/>
    </row>
    <row r="74" spans="1:2" ht="17.25" customHeight="1">
      <c r="A74" s="21" t="s">
        <v>373</v>
      </c>
      <c r="B74" s="22">
        <v>36</v>
      </c>
    </row>
    <row r="75" spans="1:2" ht="17.25" customHeight="1">
      <c r="A75" s="21" t="s">
        <v>374</v>
      </c>
      <c r="B75" s="22"/>
    </row>
    <row r="76" spans="1:2" ht="17.25" customHeight="1">
      <c r="A76" s="21" t="s">
        <v>375</v>
      </c>
      <c r="B76" s="22">
        <v>156</v>
      </c>
    </row>
    <row r="77" spans="1:2" ht="17.25" customHeight="1">
      <c r="A77" s="21" t="s">
        <v>376</v>
      </c>
      <c r="B77" s="22"/>
    </row>
    <row r="78" spans="1:2" ht="17.25" customHeight="1">
      <c r="A78" s="21" t="s">
        <v>377</v>
      </c>
      <c r="B78" s="22"/>
    </row>
    <row r="79" spans="1:2" ht="17.25" customHeight="1">
      <c r="A79" s="21" t="s">
        <v>382</v>
      </c>
      <c r="B79" s="22"/>
    </row>
    <row r="80" spans="1:2" ht="17.25" customHeight="1">
      <c r="A80" s="21" t="s">
        <v>383</v>
      </c>
      <c r="B80" s="22"/>
    </row>
    <row r="81" spans="1:2" ht="17.25" customHeight="1">
      <c r="A81" s="21" t="s">
        <v>384</v>
      </c>
      <c r="B81" s="22"/>
    </row>
    <row r="82" spans="1:2" ht="17.25" customHeight="1">
      <c r="A82" s="21" t="s">
        <v>378</v>
      </c>
      <c r="B82" s="22"/>
    </row>
    <row r="83" spans="1:2" ht="17.25" customHeight="1">
      <c r="A83" s="21" t="s">
        <v>379</v>
      </c>
      <c r="B83" s="22"/>
    </row>
    <row r="84" spans="1:2" ht="17.25" customHeight="1">
      <c r="A84" s="21" t="s">
        <v>385</v>
      </c>
      <c r="B84" s="22"/>
    </row>
    <row r="85" spans="1:2" ht="17.25" customHeight="1">
      <c r="A85" s="21" t="s">
        <v>9</v>
      </c>
      <c r="B85" s="22">
        <f>SUM(B86)</f>
        <v>0</v>
      </c>
    </row>
    <row r="86" spans="1:2" ht="17.25" customHeight="1">
      <c r="A86" s="21" t="s">
        <v>65</v>
      </c>
      <c r="B86" s="22"/>
    </row>
    <row r="87" spans="1:2" ht="17.25" customHeight="1">
      <c r="A87" s="25" t="s">
        <v>232</v>
      </c>
      <c r="B87" s="22">
        <f>SUM(B6,B16,B43,B58,B63,B65,B72,B85)</f>
        <v>2989</v>
      </c>
    </row>
  </sheetData>
  <sheetProtection/>
  <mergeCells count="3">
    <mergeCell ref="A4:A5"/>
    <mergeCell ref="B4:B5"/>
    <mergeCell ref="A1:B1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9"/>
  <sheetViews>
    <sheetView showZeros="0" zoomScalePageLayoutView="0" workbookViewId="0" topLeftCell="A1">
      <selection activeCell="B21" sqref="B21"/>
    </sheetView>
  </sheetViews>
  <sheetFormatPr defaultColWidth="9.00390625" defaultRowHeight="17.25" customHeight="1"/>
  <cols>
    <col min="1" max="1" width="62.125" style="0" customWidth="1"/>
    <col min="2" max="2" width="33.50390625" style="0" customWidth="1"/>
  </cols>
  <sheetData>
    <row r="1" spans="1:2" ht="28.5" customHeight="1">
      <c r="A1" s="63" t="s">
        <v>441</v>
      </c>
      <c r="B1" s="48"/>
    </row>
    <row r="2" spans="1:2" ht="17.25" customHeight="1">
      <c r="A2" s="53"/>
      <c r="B2" s="16" t="s">
        <v>461</v>
      </c>
    </row>
    <row r="3" spans="1:2" ht="17.25" customHeight="1">
      <c r="A3" s="54"/>
      <c r="B3" s="18" t="s">
        <v>157</v>
      </c>
    </row>
    <row r="4" spans="1:2" ht="17.25" customHeight="1">
      <c r="A4" s="72" t="s">
        <v>92</v>
      </c>
      <c r="B4" s="69" t="s">
        <v>393</v>
      </c>
    </row>
    <row r="5" spans="1:2" ht="17.25" customHeight="1">
      <c r="A5" s="72"/>
      <c r="B5" s="73"/>
    </row>
    <row r="6" spans="1:2" ht="17.25" customHeight="1">
      <c r="A6" s="26" t="s">
        <v>312</v>
      </c>
      <c r="B6" s="22">
        <f>SUM(B7:B15)</f>
        <v>706</v>
      </c>
    </row>
    <row r="7" spans="1:2" ht="17.25" customHeight="1">
      <c r="A7" s="26" t="s">
        <v>313</v>
      </c>
      <c r="B7" s="22">
        <v>180</v>
      </c>
    </row>
    <row r="8" spans="1:2" ht="17.25" customHeight="1">
      <c r="A8" s="26" t="s">
        <v>314</v>
      </c>
      <c r="B8" s="22">
        <v>235</v>
      </c>
    </row>
    <row r="9" spans="1:2" ht="17.25" customHeight="1">
      <c r="A9" s="26" t="s">
        <v>315</v>
      </c>
      <c r="B9" s="22">
        <v>21</v>
      </c>
    </row>
    <row r="10" spans="1:2" ht="17.25" customHeight="1">
      <c r="A10" s="26" t="s">
        <v>316</v>
      </c>
      <c r="B10" s="22">
        <v>42</v>
      </c>
    </row>
    <row r="11" spans="1:2" ht="17.25" customHeight="1">
      <c r="A11" s="26" t="s">
        <v>317</v>
      </c>
      <c r="B11" s="22"/>
    </row>
    <row r="12" spans="1:2" ht="17.25" customHeight="1">
      <c r="A12" s="26" t="s">
        <v>318</v>
      </c>
      <c r="B12" s="22"/>
    </row>
    <row r="13" spans="1:2" ht="17.25" customHeight="1">
      <c r="A13" s="26" t="s">
        <v>319</v>
      </c>
      <c r="B13" s="22">
        <v>60</v>
      </c>
    </row>
    <row r="14" spans="1:2" ht="17.25" customHeight="1">
      <c r="A14" s="26" t="s">
        <v>320</v>
      </c>
      <c r="B14" s="22">
        <v>28</v>
      </c>
    </row>
    <row r="15" spans="1:2" ht="17.25" customHeight="1">
      <c r="A15" s="26" t="s">
        <v>321</v>
      </c>
      <c r="B15" s="22">
        <v>140</v>
      </c>
    </row>
    <row r="16" spans="1:2" ht="17.25" customHeight="1">
      <c r="A16" s="26" t="s">
        <v>322</v>
      </c>
      <c r="B16" s="22">
        <f>SUM(B17:B41)</f>
        <v>190</v>
      </c>
    </row>
    <row r="17" spans="1:2" ht="17.25" customHeight="1">
      <c r="A17" s="26" t="s">
        <v>323</v>
      </c>
      <c r="B17" s="27">
        <v>12</v>
      </c>
    </row>
    <row r="18" spans="1:2" ht="17.25" customHeight="1">
      <c r="A18" s="26" t="s">
        <v>324</v>
      </c>
      <c r="B18" s="27"/>
    </row>
    <row r="19" spans="1:2" ht="17.25" customHeight="1">
      <c r="A19" s="26" t="s">
        <v>325</v>
      </c>
      <c r="B19" s="27"/>
    </row>
    <row r="20" spans="1:2" ht="17.25" customHeight="1">
      <c r="A20" s="26" t="s">
        <v>326</v>
      </c>
      <c r="B20" s="27"/>
    </row>
    <row r="21" spans="1:2" ht="17.25" customHeight="1">
      <c r="A21" s="26" t="s">
        <v>327</v>
      </c>
      <c r="B21" s="27">
        <v>2</v>
      </c>
    </row>
    <row r="22" spans="1:2" ht="17.25" customHeight="1">
      <c r="A22" s="26" t="s">
        <v>328</v>
      </c>
      <c r="B22" s="27">
        <v>5</v>
      </c>
    </row>
    <row r="23" spans="1:2" ht="17.25" customHeight="1">
      <c r="A23" s="26" t="s">
        <v>329</v>
      </c>
      <c r="B23" s="27">
        <v>16</v>
      </c>
    </row>
    <row r="24" spans="1:2" ht="17.25" customHeight="1">
      <c r="A24" s="26" t="s">
        <v>330</v>
      </c>
      <c r="B24" s="27"/>
    </row>
    <row r="25" spans="1:2" ht="17.25" customHeight="1">
      <c r="A25" s="26" t="s">
        <v>331</v>
      </c>
      <c r="B25" s="27">
        <v>23</v>
      </c>
    </row>
    <row r="26" spans="1:2" ht="17.25" customHeight="1">
      <c r="A26" s="26" t="s">
        <v>332</v>
      </c>
      <c r="B26" s="27"/>
    </row>
    <row r="27" spans="1:2" ht="17.25" customHeight="1">
      <c r="A27" s="26" t="s">
        <v>333</v>
      </c>
      <c r="B27" s="27">
        <v>4</v>
      </c>
    </row>
    <row r="28" spans="1:2" ht="17.25" customHeight="1">
      <c r="A28" s="26" t="s">
        <v>334</v>
      </c>
      <c r="B28" s="27"/>
    </row>
    <row r="29" spans="1:2" ht="17.25" customHeight="1">
      <c r="A29" s="26" t="s">
        <v>335</v>
      </c>
      <c r="B29" s="27">
        <v>1</v>
      </c>
    </row>
    <row r="30" spans="1:2" ht="17.25" customHeight="1">
      <c r="A30" s="26" t="s">
        <v>336</v>
      </c>
      <c r="B30" s="27">
        <v>3</v>
      </c>
    </row>
    <row r="31" spans="1:2" ht="17.25" customHeight="1">
      <c r="A31" s="26" t="s">
        <v>337</v>
      </c>
      <c r="B31" s="27"/>
    </row>
    <row r="32" spans="1:2" ht="17.25" customHeight="1">
      <c r="A32" s="26" t="s">
        <v>338</v>
      </c>
      <c r="B32" s="27"/>
    </row>
    <row r="33" spans="1:2" ht="17.25" customHeight="1">
      <c r="A33" s="26" t="s">
        <v>339</v>
      </c>
      <c r="B33" s="27"/>
    </row>
    <row r="34" spans="1:2" ht="17.25" customHeight="1">
      <c r="A34" s="26" t="s">
        <v>341</v>
      </c>
      <c r="B34" s="27"/>
    </row>
    <row r="35" spans="1:2" ht="17.25" customHeight="1">
      <c r="A35" s="26" t="s">
        <v>342</v>
      </c>
      <c r="B35" s="27"/>
    </row>
    <row r="36" spans="1:2" ht="17.25" customHeight="1">
      <c r="A36" s="26" t="s">
        <v>343</v>
      </c>
      <c r="B36" s="27">
        <v>9</v>
      </c>
    </row>
    <row r="37" spans="1:2" ht="17.25" customHeight="1">
      <c r="A37" s="26" t="s">
        <v>344</v>
      </c>
      <c r="B37" s="27">
        <v>16</v>
      </c>
    </row>
    <row r="38" spans="1:2" ht="17.25" customHeight="1">
      <c r="A38" s="26" t="s">
        <v>345</v>
      </c>
      <c r="B38" s="27">
        <v>12</v>
      </c>
    </row>
    <row r="39" spans="1:2" ht="17.25" customHeight="1">
      <c r="A39" s="26" t="s">
        <v>346</v>
      </c>
      <c r="B39" s="27">
        <v>32</v>
      </c>
    </row>
    <row r="40" spans="1:2" ht="17.25" customHeight="1">
      <c r="A40" s="26" t="s">
        <v>347</v>
      </c>
      <c r="B40" s="27"/>
    </row>
    <row r="41" spans="1:2" ht="17.25" customHeight="1">
      <c r="A41" s="26" t="s">
        <v>348</v>
      </c>
      <c r="B41" s="27">
        <v>55</v>
      </c>
    </row>
    <row r="42" spans="1:2" ht="17.25" customHeight="1">
      <c r="A42" s="26" t="s">
        <v>349</v>
      </c>
      <c r="B42" s="27">
        <f>SUM(B43:B54)</f>
        <v>125</v>
      </c>
    </row>
    <row r="43" spans="1:2" ht="17.25" customHeight="1">
      <c r="A43" s="26" t="s">
        <v>350</v>
      </c>
      <c r="B43" s="27"/>
    </row>
    <row r="44" spans="1:2" ht="17.25" customHeight="1">
      <c r="A44" s="26" t="s">
        <v>351</v>
      </c>
      <c r="B44" s="27">
        <v>18</v>
      </c>
    </row>
    <row r="45" spans="1:2" ht="17.25" customHeight="1">
      <c r="A45" s="26" t="s">
        <v>353</v>
      </c>
      <c r="B45" s="27"/>
    </row>
    <row r="46" spans="1:2" ht="17.25" customHeight="1">
      <c r="A46" s="26" t="s">
        <v>354</v>
      </c>
      <c r="B46" s="27"/>
    </row>
    <row r="47" spans="1:2" ht="17.25" customHeight="1">
      <c r="A47" s="26" t="s">
        <v>355</v>
      </c>
      <c r="B47" s="27"/>
    </row>
    <row r="48" spans="1:2" ht="17.25" customHeight="1">
      <c r="A48" s="26" t="s">
        <v>356</v>
      </c>
      <c r="B48" s="27">
        <v>29</v>
      </c>
    </row>
    <row r="49" spans="1:2" ht="17.25" customHeight="1">
      <c r="A49" s="26" t="s">
        <v>357</v>
      </c>
      <c r="B49" s="27"/>
    </row>
    <row r="50" spans="1:2" ht="17.25" customHeight="1">
      <c r="A50" s="26" t="s">
        <v>358</v>
      </c>
      <c r="B50" s="27"/>
    </row>
    <row r="51" spans="1:2" ht="17.25" customHeight="1">
      <c r="A51" s="26" t="s">
        <v>360</v>
      </c>
      <c r="B51" s="27">
        <v>49</v>
      </c>
    </row>
    <row r="52" spans="1:2" ht="17.25" customHeight="1">
      <c r="A52" s="26" t="s">
        <v>361</v>
      </c>
      <c r="B52" s="27"/>
    </row>
    <row r="53" spans="1:2" ht="17.25" customHeight="1">
      <c r="A53" s="26" t="s">
        <v>362</v>
      </c>
      <c r="B53" s="27">
        <v>8</v>
      </c>
    </row>
    <row r="54" spans="1:2" ht="17.25" customHeight="1">
      <c r="A54" s="26" t="s">
        <v>363</v>
      </c>
      <c r="B54" s="27">
        <v>21</v>
      </c>
    </row>
    <row r="55" spans="1:2" ht="17.25" customHeight="1">
      <c r="A55" s="26" t="s">
        <v>381</v>
      </c>
      <c r="B55" s="27">
        <f>SUM(B56:B58)</f>
        <v>0</v>
      </c>
    </row>
    <row r="56" spans="1:2" ht="17.25" customHeight="1">
      <c r="A56" s="26" t="s">
        <v>373</v>
      </c>
      <c r="B56" s="27"/>
    </row>
    <row r="57" spans="1:2" ht="17.25" customHeight="1">
      <c r="A57" s="26" t="s">
        <v>377</v>
      </c>
      <c r="B57" s="27"/>
    </row>
    <row r="58" spans="1:2" ht="17.25" customHeight="1">
      <c r="A58" s="26" t="s">
        <v>385</v>
      </c>
      <c r="B58" s="27"/>
    </row>
    <row r="59" spans="1:2" ht="17.25" customHeight="1">
      <c r="A59" s="28" t="s">
        <v>232</v>
      </c>
      <c r="B59" s="27">
        <f>SUM(B6,B16,B42,B55)</f>
        <v>1021</v>
      </c>
    </row>
  </sheetData>
  <sheetProtection/>
  <mergeCells count="2">
    <mergeCell ref="A4:A5"/>
    <mergeCell ref="B4:B5"/>
  </mergeCells>
  <printOptions horizontalCentered="1"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29"/>
  <sheetViews>
    <sheetView showGridLines="0" showZeros="0" zoomScalePageLayoutView="0" workbookViewId="0" topLeftCell="A1">
      <selection activeCell="B16" sqref="B16"/>
    </sheetView>
  </sheetViews>
  <sheetFormatPr defaultColWidth="9.125" defaultRowHeight="14.25"/>
  <cols>
    <col min="1" max="1" width="61.75390625" style="0" customWidth="1"/>
    <col min="2" max="2" width="26.625" style="62" customWidth="1"/>
  </cols>
  <sheetData>
    <row r="1" spans="1:2" ht="39.75" customHeight="1">
      <c r="A1" s="67" t="s">
        <v>440</v>
      </c>
      <c r="B1" s="67"/>
    </row>
    <row r="2" ht="18.75" customHeight="1">
      <c r="B2" s="51" t="s">
        <v>462</v>
      </c>
    </row>
    <row r="3" ht="18.75" customHeight="1">
      <c r="B3" s="51" t="s">
        <v>157</v>
      </c>
    </row>
    <row r="4" spans="1:2" s="49" customFormat="1" ht="18.75" customHeight="1">
      <c r="A4" s="60" t="s">
        <v>92</v>
      </c>
      <c r="B4" s="61" t="s">
        <v>168</v>
      </c>
    </row>
    <row r="5" spans="1:2" ht="18.75" customHeight="1">
      <c r="A5" s="50" t="s">
        <v>232</v>
      </c>
      <c r="B5" s="52">
        <f>SUM(B6,B24,B29,B32,B39,B75,B86,B91,B101,B115,B118,B121,B126)</f>
        <v>2989</v>
      </c>
    </row>
    <row r="6" spans="1:2" ht="18.75" customHeight="1">
      <c r="A6" s="50" t="s">
        <v>46</v>
      </c>
      <c r="B6" s="52">
        <f>SUM(B7,B10,B14,B16,B18,B20,B22)</f>
        <v>1021</v>
      </c>
    </row>
    <row r="7" spans="1:2" ht="18.75" customHeight="1">
      <c r="A7" s="50" t="s">
        <v>20</v>
      </c>
      <c r="B7" s="52">
        <f>SUM(B8:B9)</f>
        <v>49</v>
      </c>
    </row>
    <row r="8" spans="1:2" ht="18.75" customHeight="1">
      <c r="A8" s="50" t="s">
        <v>24</v>
      </c>
      <c r="B8" s="52">
        <v>38</v>
      </c>
    </row>
    <row r="9" spans="1:2" ht="18.75" customHeight="1">
      <c r="A9" s="50" t="s">
        <v>32</v>
      </c>
      <c r="B9" s="52">
        <v>11</v>
      </c>
    </row>
    <row r="10" spans="1:2" ht="18.75" customHeight="1">
      <c r="A10" s="50" t="s">
        <v>83</v>
      </c>
      <c r="B10" s="52">
        <f>SUM(B11:B13)</f>
        <v>874</v>
      </c>
    </row>
    <row r="11" spans="1:2" ht="18.75" customHeight="1">
      <c r="A11" s="50" t="s">
        <v>224</v>
      </c>
      <c r="B11" s="52">
        <v>546</v>
      </c>
    </row>
    <row r="12" spans="1:2" ht="18.75" customHeight="1">
      <c r="A12" s="50" t="s">
        <v>24</v>
      </c>
      <c r="B12" s="52">
        <v>323</v>
      </c>
    </row>
    <row r="13" spans="1:2" ht="18.75" customHeight="1">
      <c r="A13" s="50" t="s">
        <v>95</v>
      </c>
      <c r="B13" s="52">
        <v>5</v>
      </c>
    </row>
    <row r="14" spans="1:2" ht="18.75" customHeight="1">
      <c r="A14" s="50" t="s">
        <v>37</v>
      </c>
      <c r="B14" s="52">
        <f>SUM(B15:B15)</f>
        <v>34</v>
      </c>
    </row>
    <row r="15" spans="1:2" ht="18.75" customHeight="1">
      <c r="A15" s="50" t="s">
        <v>282</v>
      </c>
      <c r="B15" s="52">
        <v>34</v>
      </c>
    </row>
    <row r="16" spans="1:2" ht="18.75" customHeight="1">
      <c r="A16" s="50" t="s">
        <v>82</v>
      </c>
      <c r="B16" s="52">
        <f>SUM(B17:B17)</f>
        <v>6</v>
      </c>
    </row>
    <row r="17" spans="1:2" ht="18.75" customHeight="1">
      <c r="A17" s="50" t="s">
        <v>24</v>
      </c>
      <c r="B17" s="52">
        <v>6</v>
      </c>
    </row>
    <row r="18" spans="1:2" ht="18.75" customHeight="1">
      <c r="A18" s="50" t="s">
        <v>181</v>
      </c>
      <c r="B18" s="52">
        <f>SUM(B19:B19)</f>
        <v>6</v>
      </c>
    </row>
    <row r="19" spans="1:2" ht="18.75" customHeight="1">
      <c r="A19" s="50" t="s">
        <v>24</v>
      </c>
      <c r="B19" s="52">
        <v>6</v>
      </c>
    </row>
    <row r="20" spans="1:2" ht="18.75" customHeight="1">
      <c r="A20" s="50" t="s">
        <v>211</v>
      </c>
      <c r="B20" s="52">
        <f>SUM(B21:B21)</f>
        <v>14</v>
      </c>
    </row>
    <row r="21" spans="1:2" ht="18.75" customHeight="1">
      <c r="A21" s="50" t="s">
        <v>24</v>
      </c>
      <c r="B21" s="52">
        <v>14</v>
      </c>
    </row>
    <row r="22" spans="1:2" ht="18.75" customHeight="1">
      <c r="A22" s="50" t="s">
        <v>23</v>
      </c>
      <c r="B22" s="52">
        <f>SUM(B23:B23)</f>
        <v>38</v>
      </c>
    </row>
    <row r="23" spans="1:2" ht="18.75" customHeight="1">
      <c r="A23" s="50" t="s">
        <v>24</v>
      </c>
      <c r="B23" s="52">
        <v>38</v>
      </c>
    </row>
    <row r="24" spans="1:2" ht="18.75" customHeight="1">
      <c r="A24" s="50" t="s">
        <v>227</v>
      </c>
      <c r="B24" s="52">
        <f>SUM(B25)</f>
        <v>27</v>
      </c>
    </row>
    <row r="25" spans="1:2" ht="18.75" customHeight="1">
      <c r="A25" s="50" t="s">
        <v>101</v>
      </c>
      <c r="B25" s="52">
        <f>SUM(B26:B28)</f>
        <v>27</v>
      </c>
    </row>
    <row r="26" spans="1:2" ht="18.75" customHeight="1">
      <c r="A26" s="50" t="s">
        <v>40</v>
      </c>
      <c r="B26" s="52">
        <v>3</v>
      </c>
    </row>
    <row r="27" spans="1:2" ht="18.75" customHeight="1">
      <c r="A27" s="50" t="s">
        <v>230</v>
      </c>
      <c r="B27" s="52">
        <v>20</v>
      </c>
    </row>
    <row r="28" spans="1:2" ht="18.75" customHeight="1">
      <c r="A28" s="50" t="s">
        <v>206</v>
      </c>
      <c r="B28" s="52">
        <v>4</v>
      </c>
    </row>
    <row r="29" spans="1:2" ht="18.75" customHeight="1">
      <c r="A29" s="50" t="s">
        <v>96</v>
      </c>
      <c r="B29" s="52">
        <f>SUM(B30)</f>
        <v>6</v>
      </c>
    </row>
    <row r="30" spans="1:2" ht="18.75" customHeight="1">
      <c r="A30" s="50" t="s">
        <v>36</v>
      </c>
      <c r="B30" s="52">
        <f>SUM(B31)</f>
        <v>6</v>
      </c>
    </row>
    <row r="31" spans="1:2" ht="18.75" customHeight="1">
      <c r="A31" s="50" t="s">
        <v>121</v>
      </c>
      <c r="B31" s="52">
        <v>6</v>
      </c>
    </row>
    <row r="32" spans="1:2" ht="18.75" customHeight="1">
      <c r="A32" s="50" t="s">
        <v>173</v>
      </c>
      <c r="B32" s="52">
        <f>SUM(B33,B37)</f>
        <v>105</v>
      </c>
    </row>
    <row r="33" spans="1:2" ht="18.75" customHeight="1">
      <c r="A33" s="50" t="s">
        <v>220</v>
      </c>
      <c r="B33" s="52">
        <f>SUM(B34:B36)</f>
        <v>102</v>
      </c>
    </row>
    <row r="34" spans="1:2" ht="18.75" customHeight="1">
      <c r="A34" s="50" t="s">
        <v>224</v>
      </c>
      <c r="B34" s="52">
        <v>64</v>
      </c>
    </row>
    <row r="35" spans="1:2" ht="18.75" customHeight="1">
      <c r="A35" s="50" t="s">
        <v>24</v>
      </c>
      <c r="B35" s="52">
        <v>10</v>
      </c>
    </row>
    <row r="36" spans="1:2" ht="18.75" customHeight="1">
      <c r="A36" s="50" t="s">
        <v>202</v>
      </c>
      <c r="B36" s="52">
        <v>28</v>
      </c>
    </row>
    <row r="37" spans="1:2" ht="18.75" customHeight="1">
      <c r="A37" s="50" t="s">
        <v>204</v>
      </c>
      <c r="B37" s="52">
        <f>SUM(B38)</f>
        <v>3</v>
      </c>
    </row>
    <row r="38" spans="1:2" ht="18.75" customHeight="1">
      <c r="A38" s="50" t="s">
        <v>217</v>
      </c>
      <c r="B38" s="52">
        <v>3</v>
      </c>
    </row>
    <row r="39" spans="1:2" ht="18.75" customHeight="1">
      <c r="A39" s="50" t="s">
        <v>210</v>
      </c>
      <c r="B39" s="52">
        <f>SUM(B40,B43,B47,B53,B60,B62,B65,B68,B71,B73)</f>
        <v>573</v>
      </c>
    </row>
    <row r="40" spans="1:2" ht="18.75" customHeight="1">
      <c r="A40" s="50" t="s">
        <v>255</v>
      </c>
      <c r="B40" s="52">
        <f>SUM(B41:B42)</f>
        <v>56</v>
      </c>
    </row>
    <row r="41" spans="1:2" ht="18.75" customHeight="1">
      <c r="A41" s="50" t="s">
        <v>224</v>
      </c>
      <c r="B41" s="52">
        <v>38</v>
      </c>
    </row>
    <row r="42" spans="1:2" ht="18.75" customHeight="1">
      <c r="A42" s="50" t="s">
        <v>24</v>
      </c>
      <c r="B42" s="52">
        <v>18</v>
      </c>
    </row>
    <row r="43" spans="1:2" ht="18.75" customHeight="1">
      <c r="A43" s="50" t="s">
        <v>151</v>
      </c>
      <c r="B43" s="52">
        <f>SUM(B44:B46)</f>
        <v>11</v>
      </c>
    </row>
    <row r="44" spans="1:2" ht="18.75" customHeight="1">
      <c r="A44" s="50" t="s">
        <v>27</v>
      </c>
      <c r="B44" s="52">
        <v>4</v>
      </c>
    </row>
    <row r="45" spans="1:2" ht="18.75" customHeight="1">
      <c r="A45" s="50" t="s">
        <v>258</v>
      </c>
      <c r="B45" s="52">
        <v>5</v>
      </c>
    </row>
    <row r="46" spans="1:2" ht="18.75" customHeight="1">
      <c r="A46" s="50" t="s">
        <v>191</v>
      </c>
      <c r="B46" s="52">
        <v>2</v>
      </c>
    </row>
    <row r="47" spans="1:2" ht="18.75" customHeight="1">
      <c r="A47" s="50" t="s">
        <v>172</v>
      </c>
      <c r="B47" s="52">
        <f>SUM(B48:B52)</f>
        <v>151</v>
      </c>
    </row>
    <row r="48" spans="1:2" ht="18.75" customHeight="1">
      <c r="A48" s="50" t="s">
        <v>94</v>
      </c>
      <c r="B48" s="52">
        <v>26</v>
      </c>
    </row>
    <row r="49" spans="1:2" ht="18.75" customHeight="1">
      <c r="A49" s="50" t="s">
        <v>154</v>
      </c>
      <c r="B49" s="52">
        <v>16</v>
      </c>
    </row>
    <row r="50" spans="1:2" ht="18.75" customHeight="1">
      <c r="A50" s="50" t="s">
        <v>68</v>
      </c>
      <c r="B50" s="52">
        <v>60</v>
      </c>
    </row>
    <row r="51" spans="1:2" ht="18.75" customHeight="1">
      <c r="A51" s="50" t="s">
        <v>109</v>
      </c>
      <c r="B51" s="52">
        <v>28</v>
      </c>
    </row>
    <row r="52" spans="1:2" ht="18.75" customHeight="1">
      <c r="A52" s="50" t="s">
        <v>228</v>
      </c>
      <c r="B52" s="52">
        <v>21</v>
      </c>
    </row>
    <row r="53" spans="1:2" ht="18.75" customHeight="1">
      <c r="A53" s="50" t="s">
        <v>222</v>
      </c>
      <c r="B53" s="52">
        <f>SUM(B54:B59)</f>
        <v>127</v>
      </c>
    </row>
    <row r="54" spans="1:2" ht="18.75" customHeight="1">
      <c r="A54" s="50" t="s">
        <v>86</v>
      </c>
      <c r="B54" s="52">
        <v>10</v>
      </c>
    </row>
    <row r="55" spans="1:2" ht="18.75" customHeight="1">
      <c r="A55" s="50" t="s">
        <v>296</v>
      </c>
      <c r="B55" s="52">
        <v>16</v>
      </c>
    </row>
    <row r="56" spans="1:2" ht="18.75" customHeight="1">
      <c r="A56" s="50" t="s">
        <v>106</v>
      </c>
      <c r="B56" s="52">
        <v>32</v>
      </c>
    </row>
    <row r="57" spans="1:2" ht="18.75" customHeight="1">
      <c r="A57" s="50" t="s">
        <v>19</v>
      </c>
      <c r="B57" s="52">
        <v>7</v>
      </c>
    </row>
    <row r="58" spans="1:2" ht="18.75" customHeight="1">
      <c r="A58" s="50" t="s">
        <v>55</v>
      </c>
      <c r="B58" s="52">
        <v>9</v>
      </c>
    </row>
    <row r="59" spans="1:2" ht="18.75" customHeight="1">
      <c r="A59" s="50" t="s">
        <v>175</v>
      </c>
      <c r="B59" s="52">
        <v>53</v>
      </c>
    </row>
    <row r="60" spans="1:2" ht="18.75" customHeight="1">
      <c r="A60" s="50" t="s">
        <v>244</v>
      </c>
      <c r="B60" s="52">
        <f>SUM(B61)</f>
        <v>7</v>
      </c>
    </row>
    <row r="61" spans="1:2" ht="18.75" customHeight="1">
      <c r="A61" s="50" t="s">
        <v>190</v>
      </c>
      <c r="B61" s="52">
        <v>7</v>
      </c>
    </row>
    <row r="62" spans="1:2" ht="18.75" customHeight="1">
      <c r="A62" s="50" t="s">
        <v>207</v>
      </c>
      <c r="B62" s="52">
        <f>SUM(B63:B64)</f>
        <v>7</v>
      </c>
    </row>
    <row r="63" spans="1:2" ht="18.75" customHeight="1">
      <c r="A63" s="50" t="s">
        <v>292</v>
      </c>
      <c r="B63" s="52">
        <v>1</v>
      </c>
    </row>
    <row r="64" spans="1:2" ht="18.75" customHeight="1">
      <c r="A64" s="50" t="s">
        <v>34</v>
      </c>
      <c r="B64" s="52">
        <v>6</v>
      </c>
    </row>
    <row r="65" spans="1:2" ht="18.75" customHeight="1">
      <c r="A65" s="50" t="s">
        <v>93</v>
      </c>
      <c r="B65" s="52">
        <f>SUM(B66:B67)</f>
        <v>156</v>
      </c>
    </row>
    <row r="66" spans="1:2" ht="18.75" customHeight="1">
      <c r="A66" s="50" t="s">
        <v>276</v>
      </c>
      <c r="B66" s="52">
        <v>95</v>
      </c>
    </row>
    <row r="67" spans="1:2" ht="18.75" customHeight="1">
      <c r="A67" s="50" t="s">
        <v>150</v>
      </c>
      <c r="B67" s="52">
        <v>61</v>
      </c>
    </row>
    <row r="68" spans="1:2" ht="18.75" customHeight="1">
      <c r="A68" s="50" t="s">
        <v>387</v>
      </c>
      <c r="B68" s="52">
        <f>SUM(B69:B70)</f>
        <v>42</v>
      </c>
    </row>
    <row r="69" spans="1:2" ht="18.75" customHeight="1">
      <c r="A69" s="50" t="s">
        <v>388</v>
      </c>
      <c r="B69" s="52">
        <v>3</v>
      </c>
    </row>
    <row r="70" spans="1:2" ht="18.75" customHeight="1">
      <c r="A70" s="50" t="s">
        <v>389</v>
      </c>
      <c r="B70" s="52">
        <v>39</v>
      </c>
    </row>
    <row r="71" spans="1:2" ht="18.75" customHeight="1">
      <c r="A71" s="50" t="s">
        <v>149</v>
      </c>
      <c r="B71" s="52">
        <f>SUM(B72)</f>
        <v>14</v>
      </c>
    </row>
    <row r="72" spans="1:2" ht="18.75" customHeight="1">
      <c r="A72" s="50" t="s">
        <v>185</v>
      </c>
      <c r="B72" s="52">
        <v>14</v>
      </c>
    </row>
    <row r="73" spans="1:2" ht="18.75" customHeight="1">
      <c r="A73" s="50" t="s">
        <v>275</v>
      </c>
      <c r="B73" s="52">
        <f>SUM(B74)</f>
        <v>2</v>
      </c>
    </row>
    <row r="74" spans="1:2" ht="18.75" customHeight="1">
      <c r="A74" s="50" t="s">
        <v>76</v>
      </c>
      <c r="B74" s="52">
        <v>2</v>
      </c>
    </row>
    <row r="75" spans="1:2" ht="18.75" customHeight="1">
      <c r="A75" s="50" t="s">
        <v>41</v>
      </c>
      <c r="B75" s="52">
        <f>SUM(B76,B78,B82,B84)</f>
        <v>92</v>
      </c>
    </row>
    <row r="76" spans="1:2" ht="18.75" customHeight="1">
      <c r="A76" s="50" t="s">
        <v>117</v>
      </c>
      <c r="B76" s="52">
        <f>SUM(B77)</f>
        <v>4</v>
      </c>
    </row>
    <row r="77" spans="1:2" ht="18.75" customHeight="1">
      <c r="A77" s="50" t="s">
        <v>215</v>
      </c>
      <c r="B77" s="52">
        <v>4</v>
      </c>
    </row>
    <row r="78" spans="1:2" ht="18.75" customHeight="1">
      <c r="A78" s="50" t="s">
        <v>390</v>
      </c>
      <c r="B78" s="52">
        <f>SUM(B79:B81)</f>
        <v>68</v>
      </c>
    </row>
    <row r="79" spans="1:2" ht="18.75" customHeight="1">
      <c r="A79" s="50" t="s">
        <v>47</v>
      </c>
      <c r="B79" s="52">
        <v>27</v>
      </c>
    </row>
    <row r="80" spans="1:2" ht="18.75" customHeight="1">
      <c r="A80" s="50" t="s">
        <v>33</v>
      </c>
      <c r="B80" s="52">
        <v>11</v>
      </c>
    </row>
    <row r="81" spans="1:2" ht="18.75" customHeight="1">
      <c r="A81" s="50" t="s">
        <v>391</v>
      </c>
      <c r="B81" s="52">
        <v>30</v>
      </c>
    </row>
    <row r="82" spans="1:2" ht="18.75" customHeight="1">
      <c r="A82" s="50" t="s">
        <v>392</v>
      </c>
      <c r="B82" s="52">
        <f>SUM(B83)</f>
        <v>11</v>
      </c>
    </row>
    <row r="83" spans="1:2" ht="18.75" customHeight="1">
      <c r="A83" s="50" t="s">
        <v>277</v>
      </c>
      <c r="B83" s="52">
        <v>11</v>
      </c>
    </row>
    <row r="84" spans="1:2" ht="18.75" customHeight="1">
      <c r="A84" s="50" t="s">
        <v>11</v>
      </c>
      <c r="B84" s="52">
        <f>SUM(B85)</f>
        <v>9</v>
      </c>
    </row>
    <row r="85" spans="1:2" ht="18.75" customHeight="1">
      <c r="A85" s="50" t="s">
        <v>3</v>
      </c>
      <c r="B85" s="52">
        <v>9</v>
      </c>
    </row>
    <row r="86" spans="1:2" ht="18.75" customHeight="1">
      <c r="A86" s="50" t="s">
        <v>137</v>
      </c>
      <c r="B86" s="52">
        <f>SUM(B87,B89)</f>
        <v>4</v>
      </c>
    </row>
    <row r="87" spans="1:2" ht="18.75" customHeight="1">
      <c r="A87" s="50" t="s">
        <v>436</v>
      </c>
      <c r="B87" s="52">
        <f>SUM(B88)</f>
        <v>1</v>
      </c>
    </row>
    <row r="88" spans="1:2" ht="18.75" customHeight="1">
      <c r="A88" s="50" t="s">
        <v>437</v>
      </c>
      <c r="B88" s="52">
        <v>1</v>
      </c>
    </row>
    <row r="89" spans="1:2" ht="18.75" customHeight="1">
      <c r="A89" s="50" t="s">
        <v>75</v>
      </c>
      <c r="B89" s="52">
        <f>SUM(B90)</f>
        <v>3</v>
      </c>
    </row>
    <row r="90" spans="1:2" ht="18.75" customHeight="1">
      <c r="A90" s="50" t="s">
        <v>248</v>
      </c>
      <c r="B90" s="52">
        <v>3</v>
      </c>
    </row>
    <row r="91" spans="1:2" ht="18.75" customHeight="1">
      <c r="A91" s="50" t="s">
        <v>132</v>
      </c>
      <c r="B91" s="52">
        <f>SUM(B92,B95,B97,B99)</f>
        <v>199</v>
      </c>
    </row>
    <row r="92" spans="1:2" ht="18.75" customHeight="1">
      <c r="A92" s="50" t="s">
        <v>250</v>
      </c>
      <c r="B92" s="52">
        <f>SUM(B93:B94)</f>
        <v>94</v>
      </c>
    </row>
    <row r="93" spans="1:2" ht="18.75" customHeight="1">
      <c r="A93" s="50" t="s">
        <v>288</v>
      </c>
      <c r="B93" s="52">
        <v>24</v>
      </c>
    </row>
    <row r="94" spans="1:2" ht="18.75" customHeight="1">
      <c r="A94" s="50" t="s">
        <v>178</v>
      </c>
      <c r="B94" s="52">
        <v>70</v>
      </c>
    </row>
    <row r="95" spans="1:2" ht="18.75" customHeight="1">
      <c r="A95" s="50" t="s">
        <v>189</v>
      </c>
      <c r="B95" s="52">
        <f>SUM(B96)</f>
        <v>3</v>
      </c>
    </row>
    <row r="96" spans="1:2" ht="18.75" customHeight="1">
      <c r="A96" s="50" t="s">
        <v>274</v>
      </c>
      <c r="B96" s="52">
        <v>3</v>
      </c>
    </row>
    <row r="97" spans="1:2" ht="18.75" customHeight="1">
      <c r="A97" s="50" t="s">
        <v>139</v>
      </c>
      <c r="B97" s="52">
        <f>SUM(B98)</f>
        <v>79</v>
      </c>
    </row>
    <row r="98" spans="1:2" ht="18.75" customHeight="1">
      <c r="A98" s="50" t="s">
        <v>26</v>
      </c>
      <c r="B98" s="52">
        <v>79</v>
      </c>
    </row>
    <row r="99" spans="1:2" ht="18.75" customHeight="1">
      <c r="A99" s="50" t="s">
        <v>158</v>
      </c>
      <c r="B99" s="52">
        <f>SUM(B100)</f>
        <v>23</v>
      </c>
    </row>
    <row r="100" spans="1:2" ht="18.75" customHeight="1">
      <c r="A100" s="50" t="s">
        <v>308</v>
      </c>
      <c r="B100" s="52">
        <v>23</v>
      </c>
    </row>
    <row r="101" spans="1:2" ht="18.75" customHeight="1">
      <c r="A101" s="50" t="s">
        <v>39</v>
      </c>
      <c r="B101" s="52">
        <f>SUM(B102,B108,B110,B112)</f>
        <v>744</v>
      </c>
    </row>
    <row r="102" spans="1:2" ht="18.75" customHeight="1">
      <c r="A102" s="50" t="s">
        <v>240</v>
      </c>
      <c r="B102" s="52">
        <f>SUM(B103:B107)</f>
        <v>213</v>
      </c>
    </row>
    <row r="103" spans="1:2" ht="18.75" customHeight="1">
      <c r="A103" s="50" t="s">
        <v>224</v>
      </c>
      <c r="B103" s="52">
        <v>98</v>
      </c>
    </row>
    <row r="104" spans="1:2" ht="18.75" customHeight="1">
      <c r="A104" s="50" t="s">
        <v>24</v>
      </c>
      <c r="B104" s="52">
        <v>18</v>
      </c>
    </row>
    <row r="105" spans="1:2" ht="18.75" customHeight="1">
      <c r="A105" s="50" t="s">
        <v>262</v>
      </c>
      <c r="B105" s="52">
        <v>10</v>
      </c>
    </row>
    <row r="106" spans="1:2" ht="18.75" customHeight="1">
      <c r="A106" s="50" t="s">
        <v>166</v>
      </c>
      <c r="B106" s="52">
        <v>58</v>
      </c>
    </row>
    <row r="107" spans="1:2" ht="18.75" customHeight="1">
      <c r="A107" s="50" t="s">
        <v>113</v>
      </c>
      <c r="B107" s="52">
        <v>29</v>
      </c>
    </row>
    <row r="108" spans="1:2" ht="18.75" customHeight="1">
      <c r="A108" s="50" t="s">
        <v>226</v>
      </c>
      <c r="B108" s="52">
        <f>SUM(B109)</f>
        <v>109</v>
      </c>
    </row>
    <row r="109" spans="1:2" ht="18.75" customHeight="1">
      <c r="A109" s="50" t="s">
        <v>219</v>
      </c>
      <c r="B109" s="52">
        <v>109</v>
      </c>
    </row>
    <row r="110" spans="1:2" ht="18.75" customHeight="1">
      <c r="A110" s="50" t="s">
        <v>2</v>
      </c>
      <c r="B110" s="52">
        <f>SUM(B111)</f>
        <v>31</v>
      </c>
    </row>
    <row r="111" spans="1:2" ht="18.75" customHeight="1">
      <c r="A111" s="50" t="s">
        <v>49</v>
      </c>
      <c r="B111" s="52">
        <v>31</v>
      </c>
    </row>
    <row r="112" spans="1:2" ht="18.75" customHeight="1">
      <c r="A112" s="50" t="s">
        <v>260</v>
      </c>
      <c r="B112" s="52">
        <f>SUM(B113:B114)</f>
        <v>391</v>
      </c>
    </row>
    <row r="113" spans="1:2" ht="18.75" customHeight="1">
      <c r="A113" s="50" t="s">
        <v>267</v>
      </c>
      <c r="B113" s="52">
        <v>179</v>
      </c>
    </row>
    <row r="114" spans="1:2" ht="18.75" customHeight="1">
      <c r="A114" s="50" t="s">
        <v>99</v>
      </c>
      <c r="B114" s="52">
        <v>212</v>
      </c>
    </row>
    <row r="115" spans="1:2" ht="18.75" customHeight="1">
      <c r="A115" s="50" t="s">
        <v>266</v>
      </c>
      <c r="B115" s="52">
        <f>SUM(B116)</f>
        <v>42</v>
      </c>
    </row>
    <row r="116" spans="1:2" ht="18.75" customHeight="1">
      <c r="A116" s="50" t="s">
        <v>15</v>
      </c>
      <c r="B116" s="52">
        <f>SUM(B117)</f>
        <v>42</v>
      </c>
    </row>
    <row r="117" spans="1:2" ht="18.75" customHeight="1">
      <c r="A117" s="50" t="s">
        <v>160</v>
      </c>
      <c r="B117" s="52">
        <v>42</v>
      </c>
    </row>
    <row r="118" spans="1:2" ht="18.75" customHeight="1">
      <c r="A118" s="50" t="s">
        <v>38</v>
      </c>
      <c r="B118" s="52">
        <f>SUM(B119)</f>
        <v>116</v>
      </c>
    </row>
    <row r="119" spans="1:2" ht="18.75" customHeight="1">
      <c r="A119" s="50" t="s">
        <v>265</v>
      </c>
      <c r="B119" s="52">
        <f>SUM(B120)</f>
        <v>116</v>
      </c>
    </row>
    <row r="120" spans="1:2" ht="18.75" customHeight="1">
      <c r="A120" s="50" t="s">
        <v>10</v>
      </c>
      <c r="B120" s="52">
        <v>116</v>
      </c>
    </row>
    <row r="121" spans="1:2" ht="18.75" customHeight="1">
      <c r="A121" s="50" t="s">
        <v>63</v>
      </c>
      <c r="B121" s="52">
        <f>SUM(B122,B124)</f>
        <v>3</v>
      </c>
    </row>
    <row r="122" spans="1:2" ht="18.75" customHeight="1">
      <c r="A122" s="50" t="s">
        <v>79</v>
      </c>
      <c r="B122" s="52">
        <f>SUM(B123)</f>
        <v>2</v>
      </c>
    </row>
    <row r="123" spans="1:2" ht="18.75" customHeight="1">
      <c r="A123" s="50" t="s">
        <v>91</v>
      </c>
      <c r="B123" s="52">
        <v>2</v>
      </c>
    </row>
    <row r="124" spans="1:2" ht="18.75" customHeight="1">
      <c r="A124" s="50" t="s">
        <v>13</v>
      </c>
      <c r="B124" s="52">
        <f>SUM(B125)</f>
        <v>1</v>
      </c>
    </row>
    <row r="125" spans="1:2" ht="18.75" customHeight="1">
      <c r="A125" s="50" t="s">
        <v>6</v>
      </c>
      <c r="B125" s="52">
        <v>1</v>
      </c>
    </row>
    <row r="126" spans="1:2" ht="18.75" customHeight="1">
      <c r="A126" s="50" t="s">
        <v>254</v>
      </c>
      <c r="B126" s="52">
        <f>SUM(B127)</f>
        <v>57</v>
      </c>
    </row>
    <row r="127" spans="1:2" ht="18.75" customHeight="1">
      <c r="A127" s="50" t="s">
        <v>44</v>
      </c>
      <c r="B127" s="52">
        <f>SUM(B128:B129)</f>
        <v>57</v>
      </c>
    </row>
    <row r="128" spans="1:2" ht="18.75" customHeight="1">
      <c r="A128" s="50" t="s">
        <v>311</v>
      </c>
      <c r="B128" s="52">
        <v>49</v>
      </c>
    </row>
    <row r="129" spans="1:2" ht="18.75" customHeight="1">
      <c r="A129" s="50" t="s">
        <v>30</v>
      </c>
      <c r="B129" s="52">
        <v>8</v>
      </c>
    </row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/>
    <row r="814" ht="18.75" customHeight="1"/>
    <row r="815" ht="18.75" customHeight="1"/>
    <row r="816" ht="18.75" customHeight="1"/>
    <row r="817" ht="18.75" customHeight="1"/>
    <row r="818" ht="18.75" customHeight="1"/>
    <row r="819" ht="18.75" customHeight="1"/>
    <row r="820" ht="18.75" customHeight="1"/>
    <row r="821" ht="18.75" customHeight="1"/>
    <row r="822" ht="18.75" customHeight="1"/>
    <row r="823" ht="18.75" customHeight="1"/>
    <row r="824" ht="18.75" customHeight="1"/>
    <row r="825" ht="18.75" customHeight="1"/>
    <row r="826" ht="18.75" customHeight="1"/>
    <row r="827" ht="18.75" customHeight="1"/>
    <row r="828" ht="18.75" customHeight="1"/>
    <row r="829" ht="18.75" customHeight="1"/>
    <row r="830" ht="18.75" customHeight="1"/>
    <row r="831" ht="18.75" customHeight="1"/>
    <row r="832" ht="18.75" customHeight="1"/>
    <row r="833" ht="18.75" customHeight="1"/>
    <row r="834" ht="18.75" customHeight="1"/>
    <row r="835" ht="18.75" customHeight="1"/>
    <row r="836" ht="18.75" customHeight="1"/>
    <row r="837" ht="18.75" customHeight="1"/>
    <row r="838" ht="18.75" customHeight="1"/>
    <row r="839" ht="18.75" customHeight="1"/>
    <row r="840" ht="18.75" customHeight="1"/>
    <row r="841" ht="18.75" customHeight="1"/>
    <row r="842" ht="18.75" customHeight="1"/>
    <row r="843" ht="18.75" customHeight="1"/>
    <row r="844" ht="18.75" customHeight="1"/>
    <row r="845" ht="18.75" customHeight="1"/>
    <row r="846" ht="18.75" customHeight="1"/>
    <row r="847" ht="18.75" customHeight="1"/>
    <row r="848" ht="18.75" customHeight="1"/>
    <row r="849" ht="18.75" customHeight="1"/>
    <row r="850" ht="18.75" customHeight="1"/>
    <row r="851" ht="18.75" customHeight="1"/>
    <row r="852" ht="18.75" customHeight="1"/>
    <row r="853" ht="18.75" customHeight="1"/>
    <row r="854" ht="18.75" customHeight="1"/>
    <row r="855" ht="18.75" customHeight="1"/>
    <row r="856" ht="18.75" customHeight="1"/>
    <row r="857" ht="18.75" customHeight="1"/>
    <row r="858" ht="18.75" customHeight="1"/>
    <row r="859" ht="18.75" customHeight="1"/>
    <row r="860" ht="18.75" customHeight="1"/>
    <row r="861" ht="18.75" customHeight="1"/>
    <row r="862" ht="18.75" customHeight="1"/>
    <row r="863" ht="18.75" customHeight="1"/>
    <row r="864" ht="18.75" customHeight="1"/>
    <row r="865" ht="18.75" customHeight="1"/>
    <row r="866" ht="18.75" customHeight="1"/>
    <row r="867" ht="18.75" customHeight="1"/>
    <row r="868" ht="18.75" customHeight="1"/>
    <row r="869" ht="18.75" customHeight="1"/>
    <row r="870" ht="18.75" customHeight="1"/>
    <row r="871" ht="18.75" customHeight="1"/>
    <row r="872" ht="18.75" customHeight="1"/>
    <row r="873" ht="18.75" customHeight="1"/>
    <row r="874" ht="18.75" customHeight="1"/>
    <row r="875" ht="18.75" customHeight="1"/>
    <row r="876" ht="18.75" customHeight="1"/>
    <row r="877" ht="18.75" customHeight="1"/>
    <row r="878" ht="18.75" customHeight="1"/>
    <row r="879" ht="18.75" customHeight="1"/>
    <row r="880" ht="18.75" customHeight="1"/>
    <row r="881" ht="18.75" customHeight="1"/>
    <row r="882" ht="18.75" customHeight="1"/>
  </sheetData>
  <sheetProtection/>
  <mergeCells count="1">
    <mergeCell ref="A1:B1"/>
  </mergeCells>
  <printOptions gridLines="1" horizontalCentered="1"/>
  <pageMargins left="0.5905511811023623" right="0.5905511811023623" top="0.7874015748031497" bottom="0.7874015748031497" header="0" footer="0"/>
  <pageSetup blackAndWhite="1" horizontalDpi="600" verticalDpi="600" orientation="portrait" paperSize="9" scale="65" r:id="rId1"/>
  <headerFooter alignWithMargins="0">
    <oddFooter>&amp;C@&amp;- &amp;P&amp;-$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59"/>
  <sheetViews>
    <sheetView showGridLines="0" showZeros="0" zoomScalePageLayoutView="0" workbookViewId="0" topLeftCell="A34">
      <selection activeCell="B36" sqref="B36"/>
    </sheetView>
  </sheetViews>
  <sheetFormatPr defaultColWidth="9.125" defaultRowHeight="14.25"/>
  <cols>
    <col min="1" max="1" width="41.75390625" style="0" customWidth="1"/>
    <col min="2" max="2" width="19.50390625" style="0" customWidth="1"/>
    <col min="3" max="3" width="40.625" style="0" customWidth="1"/>
    <col min="4" max="4" width="19.50390625" style="0" customWidth="1"/>
  </cols>
  <sheetData>
    <row r="1" spans="1:4" ht="33.75" customHeight="1">
      <c r="A1" s="74" t="s">
        <v>445</v>
      </c>
      <c r="B1" s="75"/>
      <c r="C1" s="75"/>
      <c r="D1" s="75"/>
    </row>
    <row r="2" spans="1:4" ht="16.5" customHeight="1">
      <c r="A2" s="76" t="s">
        <v>463</v>
      </c>
      <c r="B2" s="77"/>
      <c r="C2" s="77"/>
      <c r="D2" s="77"/>
    </row>
    <row r="3" spans="1:4" ht="16.5" customHeight="1">
      <c r="A3" s="77" t="s">
        <v>157</v>
      </c>
      <c r="B3" s="77"/>
      <c r="C3" s="77"/>
      <c r="D3" s="77"/>
    </row>
    <row r="4" spans="1:4" ht="16.5" customHeight="1">
      <c r="A4" s="29" t="s">
        <v>112</v>
      </c>
      <c r="B4" s="29" t="s">
        <v>7</v>
      </c>
      <c r="C4" s="29" t="s">
        <v>112</v>
      </c>
      <c r="D4" s="29" t="s">
        <v>7</v>
      </c>
    </row>
    <row r="5" spans="1:4" ht="16.5" customHeight="1">
      <c r="A5" s="30" t="s">
        <v>58</v>
      </c>
      <c r="B5" s="31">
        <f>SUM('1公共预算收入'!B5)</f>
        <v>1715</v>
      </c>
      <c r="C5" s="30" t="s">
        <v>232</v>
      </c>
      <c r="D5" s="31">
        <f>SUM('2公共预算支出（功能）'!B5)</f>
        <v>2989</v>
      </c>
    </row>
    <row r="6" spans="1:4" ht="16.5" customHeight="1">
      <c r="A6" s="30" t="s">
        <v>29</v>
      </c>
      <c r="B6" s="31">
        <f>SUM(B7,B12,B24,)</f>
        <v>1886</v>
      </c>
      <c r="C6" s="30" t="s">
        <v>212</v>
      </c>
      <c r="D6" s="31">
        <f>SUM(D7,D12,D24)</f>
        <v>0</v>
      </c>
    </row>
    <row r="7" spans="1:4" ht="16.5" customHeight="1">
      <c r="A7" s="30" t="s">
        <v>126</v>
      </c>
      <c r="B7" s="31">
        <f>SUM(B8:B11)</f>
        <v>0</v>
      </c>
      <c r="C7" s="30" t="s">
        <v>287</v>
      </c>
      <c r="D7" s="31"/>
    </row>
    <row r="8" spans="1:4" ht="16.5" customHeight="1">
      <c r="A8" s="32" t="s">
        <v>102</v>
      </c>
      <c r="B8" s="33"/>
      <c r="C8" s="32" t="s">
        <v>235</v>
      </c>
      <c r="D8" s="33"/>
    </row>
    <row r="9" spans="1:4" ht="16.5" customHeight="1">
      <c r="A9" s="32" t="s">
        <v>395</v>
      </c>
      <c r="B9" s="33"/>
      <c r="C9" s="32" t="s">
        <v>396</v>
      </c>
      <c r="D9" s="33"/>
    </row>
    <row r="10" spans="1:4" ht="16.5" customHeight="1">
      <c r="A10" s="32" t="s">
        <v>397</v>
      </c>
      <c r="B10" s="33"/>
      <c r="C10" s="32" t="s">
        <v>398</v>
      </c>
      <c r="D10" s="33"/>
    </row>
    <row r="11" spans="1:4" ht="16.5" customHeight="1">
      <c r="A11" s="32" t="s">
        <v>399</v>
      </c>
      <c r="B11" s="33"/>
      <c r="C11" s="32" t="s">
        <v>400</v>
      </c>
      <c r="D11" s="33"/>
    </row>
    <row r="12" spans="1:4" ht="16.5" customHeight="1">
      <c r="A12" s="30" t="s">
        <v>85</v>
      </c>
      <c r="B12" s="31">
        <f>SUM(B13:B23)</f>
        <v>1240</v>
      </c>
      <c r="C12" s="30" t="s">
        <v>257</v>
      </c>
      <c r="D12" s="31"/>
    </row>
    <row r="13" spans="1:4" ht="16.5" customHeight="1">
      <c r="A13" s="32" t="s">
        <v>131</v>
      </c>
      <c r="B13" s="33">
        <v>1240</v>
      </c>
      <c r="C13" s="32" t="s">
        <v>291</v>
      </c>
      <c r="D13" s="33"/>
    </row>
    <row r="14" spans="1:4" ht="16.5" customHeight="1">
      <c r="A14" s="32" t="s">
        <v>52</v>
      </c>
      <c r="B14" s="33"/>
      <c r="C14" s="32" t="s">
        <v>225</v>
      </c>
      <c r="D14" s="33"/>
    </row>
    <row r="15" spans="1:4" ht="16.5" customHeight="1">
      <c r="A15" s="32" t="s">
        <v>1</v>
      </c>
      <c r="B15" s="33"/>
      <c r="C15" s="32" t="s">
        <v>177</v>
      </c>
      <c r="D15" s="33"/>
    </row>
    <row r="16" spans="1:4" ht="16.5" customHeight="1">
      <c r="A16" s="32" t="s">
        <v>110</v>
      </c>
      <c r="B16" s="33"/>
      <c r="C16" s="32" t="s">
        <v>239</v>
      </c>
      <c r="D16" s="33"/>
    </row>
    <row r="17" spans="1:4" ht="16.5" customHeight="1">
      <c r="A17" s="32" t="s">
        <v>310</v>
      </c>
      <c r="B17" s="33"/>
      <c r="C17" s="32" t="s">
        <v>142</v>
      </c>
      <c r="D17" s="33"/>
    </row>
    <row r="18" spans="1:4" ht="16.5" customHeight="1">
      <c r="A18" s="32" t="s">
        <v>401</v>
      </c>
      <c r="B18" s="33"/>
      <c r="C18" s="32" t="s">
        <v>402</v>
      </c>
      <c r="D18" s="33"/>
    </row>
    <row r="19" spans="1:4" ht="16.5" customHeight="1">
      <c r="A19" s="32" t="s">
        <v>403</v>
      </c>
      <c r="B19" s="33"/>
      <c r="C19" s="32" t="s">
        <v>404</v>
      </c>
      <c r="D19" s="33"/>
    </row>
    <row r="20" spans="1:4" ht="16.5" customHeight="1">
      <c r="A20" s="32" t="s">
        <v>252</v>
      </c>
      <c r="B20" s="33"/>
      <c r="C20" s="32" t="s">
        <v>78</v>
      </c>
      <c r="D20" s="33"/>
    </row>
    <row r="21" spans="1:4" ht="16.5" customHeight="1">
      <c r="A21" s="32" t="s">
        <v>105</v>
      </c>
      <c r="B21" s="33"/>
      <c r="C21" s="32" t="s">
        <v>238</v>
      </c>
      <c r="D21" s="33"/>
    </row>
    <row r="22" spans="1:4" ht="17.25" customHeight="1">
      <c r="A22" s="32" t="s">
        <v>405</v>
      </c>
      <c r="B22" s="33"/>
      <c r="C22" s="32" t="s">
        <v>406</v>
      </c>
      <c r="D22" s="33"/>
    </row>
    <row r="23" spans="1:4" ht="17.25" customHeight="1">
      <c r="A23" s="32" t="s">
        <v>205</v>
      </c>
      <c r="B23" s="33"/>
      <c r="C23" s="32" t="s">
        <v>70</v>
      </c>
      <c r="D23" s="33"/>
    </row>
    <row r="24" spans="1:4" ht="17.25" customHeight="1">
      <c r="A24" s="30" t="s">
        <v>12</v>
      </c>
      <c r="B24" s="31">
        <f>SUM(B25:B40)</f>
        <v>646</v>
      </c>
      <c r="C24" s="30" t="s">
        <v>188</v>
      </c>
      <c r="D24" s="31"/>
    </row>
    <row r="25" spans="1:4" ht="16.5" customHeight="1">
      <c r="A25" s="32" t="s">
        <v>43</v>
      </c>
      <c r="B25" s="33">
        <v>75</v>
      </c>
      <c r="C25" s="32" t="s">
        <v>43</v>
      </c>
      <c r="D25" s="33"/>
    </row>
    <row r="26" spans="1:4" ht="16.5" customHeight="1">
      <c r="A26" s="32" t="s">
        <v>305</v>
      </c>
      <c r="B26" s="33"/>
      <c r="C26" s="32" t="s">
        <v>305</v>
      </c>
      <c r="D26" s="33"/>
    </row>
    <row r="27" spans="1:4" ht="16.5" customHeight="1">
      <c r="A27" s="32" t="s">
        <v>165</v>
      </c>
      <c r="B27" s="33"/>
      <c r="C27" s="32" t="s">
        <v>165</v>
      </c>
      <c r="D27" s="33"/>
    </row>
    <row r="28" spans="1:4" ht="16.5" customHeight="1">
      <c r="A28" s="32" t="s">
        <v>229</v>
      </c>
      <c r="B28" s="33"/>
      <c r="C28" s="32" t="s">
        <v>229</v>
      </c>
      <c r="D28" s="33"/>
    </row>
    <row r="29" spans="1:4" ht="16.5" customHeight="1">
      <c r="A29" s="32" t="s">
        <v>31</v>
      </c>
      <c r="B29" s="33"/>
      <c r="C29" s="32" t="s">
        <v>31</v>
      </c>
      <c r="D29" s="33"/>
    </row>
    <row r="30" spans="1:4" ht="16.5" customHeight="1">
      <c r="A30" s="32" t="s">
        <v>0</v>
      </c>
      <c r="B30" s="33"/>
      <c r="C30" s="32" t="s">
        <v>0</v>
      </c>
      <c r="D30" s="33"/>
    </row>
    <row r="31" spans="1:4" ht="16.5" customHeight="1">
      <c r="A31" s="32" t="s">
        <v>21</v>
      </c>
      <c r="B31" s="33">
        <v>267</v>
      </c>
      <c r="C31" s="32" t="s">
        <v>21</v>
      </c>
      <c r="D31" s="33"/>
    </row>
    <row r="32" spans="1:4" ht="16.5" customHeight="1">
      <c r="A32" s="32" t="s">
        <v>134</v>
      </c>
      <c r="B32" s="33">
        <v>5</v>
      </c>
      <c r="C32" s="32" t="s">
        <v>134</v>
      </c>
      <c r="D32" s="33"/>
    </row>
    <row r="33" spans="1:4" ht="16.5" customHeight="1">
      <c r="A33" s="32" t="s">
        <v>280</v>
      </c>
      <c r="B33" s="33">
        <v>4</v>
      </c>
      <c r="C33" s="32" t="s">
        <v>280</v>
      </c>
      <c r="D33" s="33"/>
    </row>
    <row r="34" spans="1:4" ht="16.5" customHeight="1">
      <c r="A34" s="32" t="s">
        <v>146</v>
      </c>
      <c r="B34" s="33">
        <v>22</v>
      </c>
      <c r="C34" s="32" t="s">
        <v>146</v>
      </c>
      <c r="D34" s="33"/>
    </row>
    <row r="35" spans="1:4" ht="16.5" customHeight="1">
      <c r="A35" s="32" t="s">
        <v>62</v>
      </c>
      <c r="B35" s="33">
        <v>226</v>
      </c>
      <c r="C35" s="32" t="s">
        <v>62</v>
      </c>
      <c r="D35" s="33"/>
    </row>
    <row r="36" spans="1:4" ht="16.5" customHeight="1">
      <c r="A36" s="32" t="s">
        <v>89</v>
      </c>
      <c r="B36" s="33">
        <v>42</v>
      </c>
      <c r="C36" s="32" t="s">
        <v>89</v>
      </c>
      <c r="D36" s="33"/>
    </row>
    <row r="37" spans="1:4" ht="16.5" customHeight="1">
      <c r="A37" s="32" t="s">
        <v>196</v>
      </c>
      <c r="B37" s="33">
        <v>3</v>
      </c>
      <c r="C37" s="32" t="s">
        <v>196</v>
      </c>
      <c r="D37" s="33"/>
    </row>
    <row r="38" spans="1:4" ht="16.5" customHeight="1">
      <c r="A38" s="32" t="s">
        <v>130</v>
      </c>
      <c r="B38" s="33">
        <v>2</v>
      </c>
      <c r="C38" s="32" t="s">
        <v>130</v>
      </c>
      <c r="D38" s="33"/>
    </row>
    <row r="39" spans="1:4" ht="16.5" customHeight="1">
      <c r="A39" s="32" t="s">
        <v>125</v>
      </c>
      <c r="B39" s="33"/>
      <c r="C39" s="32" t="s">
        <v>125</v>
      </c>
      <c r="D39" s="33"/>
    </row>
    <row r="40" spans="1:4" ht="16.5" customHeight="1">
      <c r="A40" s="32" t="s">
        <v>302</v>
      </c>
      <c r="B40" s="33"/>
      <c r="C40" s="32" t="s">
        <v>138</v>
      </c>
      <c r="D40" s="33"/>
    </row>
    <row r="41" spans="1:4" ht="16.5" customHeight="1">
      <c r="A41" s="30" t="s">
        <v>159</v>
      </c>
      <c r="B41" s="31">
        <f>SUM(B42:B43)</f>
        <v>0</v>
      </c>
      <c r="C41" s="30" t="s">
        <v>77</v>
      </c>
      <c r="D41" s="31">
        <f>SUM(D42:D43)</f>
        <v>613</v>
      </c>
    </row>
    <row r="42" spans="1:4" ht="16.5" customHeight="1">
      <c r="A42" s="32" t="s">
        <v>144</v>
      </c>
      <c r="B42" s="33"/>
      <c r="C42" s="32" t="s">
        <v>307</v>
      </c>
      <c r="D42" s="33">
        <v>584</v>
      </c>
    </row>
    <row r="43" spans="1:4" ht="16.5" customHeight="1">
      <c r="A43" s="32" t="s">
        <v>180</v>
      </c>
      <c r="B43" s="33"/>
      <c r="C43" s="32" t="s">
        <v>5</v>
      </c>
      <c r="D43" s="33">
        <v>29</v>
      </c>
    </row>
    <row r="44" spans="1:4" ht="16.5" customHeight="1">
      <c r="A44" s="30" t="s">
        <v>174</v>
      </c>
      <c r="B44" s="31">
        <v>1</v>
      </c>
      <c r="C44" s="32"/>
      <c r="D44" s="31"/>
    </row>
    <row r="45" spans="1:4" ht="16.5" customHeight="1">
      <c r="A45" s="30" t="s">
        <v>90</v>
      </c>
      <c r="B45" s="31">
        <f>SUM(B46:B48)</f>
        <v>0</v>
      </c>
      <c r="C45" s="30" t="s">
        <v>48</v>
      </c>
      <c r="D45" s="31"/>
    </row>
    <row r="46" spans="1:4" ht="16.5" customHeight="1">
      <c r="A46" s="32" t="s">
        <v>407</v>
      </c>
      <c r="B46" s="31"/>
      <c r="C46" s="32"/>
      <c r="D46" s="31"/>
    </row>
    <row r="47" spans="1:4" ht="16.5" customHeight="1">
      <c r="A47" s="32" t="s">
        <v>408</v>
      </c>
      <c r="B47" s="31"/>
      <c r="C47" s="32"/>
      <c r="D47" s="31"/>
    </row>
    <row r="48" spans="1:4" ht="16.5" customHeight="1">
      <c r="A48" s="32" t="s">
        <v>409</v>
      </c>
      <c r="B48" s="31"/>
      <c r="C48" s="32"/>
      <c r="D48" s="31"/>
    </row>
    <row r="49" spans="1:4" ht="16.5" customHeight="1">
      <c r="A49" s="30" t="s">
        <v>54</v>
      </c>
      <c r="B49" s="31">
        <f>SUM(B50)</f>
        <v>0</v>
      </c>
      <c r="C49" s="30" t="s">
        <v>104</v>
      </c>
      <c r="D49" s="31">
        <f>SUM(D50)</f>
        <v>0</v>
      </c>
    </row>
    <row r="50" spans="1:4" ht="16.5" customHeight="1">
      <c r="A50" s="30" t="s">
        <v>285</v>
      </c>
      <c r="B50" s="31">
        <f>SUM(B51)</f>
        <v>0</v>
      </c>
      <c r="C50" s="30" t="s">
        <v>45</v>
      </c>
      <c r="D50" s="31">
        <f>SUM(D51:D52)</f>
        <v>0</v>
      </c>
    </row>
    <row r="51" spans="1:4" ht="16.5" customHeight="1">
      <c r="A51" s="30" t="s">
        <v>127</v>
      </c>
      <c r="B51" s="31">
        <f>SUM(B52)</f>
        <v>0</v>
      </c>
      <c r="C51" s="32" t="s">
        <v>273</v>
      </c>
      <c r="D51" s="31"/>
    </row>
    <row r="52" spans="1:4" ht="16.5" customHeight="1">
      <c r="A52" s="32" t="s">
        <v>218</v>
      </c>
      <c r="B52" s="31"/>
      <c r="C52" s="32" t="s">
        <v>69</v>
      </c>
      <c r="D52" s="31"/>
    </row>
    <row r="53" spans="1:4" ht="17.25" customHeight="1">
      <c r="A53" s="30" t="s">
        <v>84</v>
      </c>
      <c r="B53" s="31">
        <f>SUM(B54)</f>
        <v>0</v>
      </c>
      <c r="C53" s="30" t="s">
        <v>256</v>
      </c>
      <c r="D53" s="31">
        <f>SUM(D54:D55)</f>
        <v>0</v>
      </c>
    </row>
    <row r="54" spans="1:4" ht="17.25" customHeight="1">
      <c r="A54" s="30" t="s">
        <v>61</v>
      </c>
      <c r="B54" s="31">
        <f>SUM(B55)</f>
        <v>0</v>
      </c>
      <c r="C54" s="32" t="s">
        <v>133</v>
      </c>
      <c r="D54" s="33"/>
    </row>
    <row r="55" spans="1:4" ht="17.25" customHeight="1">
      <c r="A55" s="32" t="s">
        <v>294</v>
      </c>
      <c r="B55" s="33"/>
      <c r="C55" s="32" t="s">
        <v>129</v>
      </c>
      <c r="D55" s="33"/>
    </row>
    <row r="56" spans="1:4" ht="16.5" customHeight="1">
      <c r="A56" s="30" t="s">
        <v>203</v>
      </c>
      <c r="B56" s="31"/>
      <c r="C56" s="30" t="s">
        <v>410</v>
      </c>
      <c r="D56" s="31"/>
    </row>
    <row r="57" spans="1:4" ht="16.5" customHeight="1">
      <c r="A57" s="32"/>
      <c r="B57" s="31"/>
      <c r="C57" s="30" t="s">
        <v>88</v>
      </c>
      <c r="D57" s="31"/>
    </row>
    <row r="58" spans="1:4" ht="16.5" customHeight="1">
      <c r="A58" s="32"/>
      <c r="B58" s="31"/>
      <c r="C58" s="30" t="s">
        <v>241</v>
      </c>
      <c r="D58" s="31"/>
    </row>
    <row r="59" spans="1:4" ht="14.25">
      <c r="A59" s="29" t="s">
        <v>309</v>
      </c>
      <c r="B59" s="31">
        <f>SUM(B5,B6,B41,B44,B45,B49,B53,B56)</f>
        <v>3602</v>
      </c>
      <c r="C59" s="29" t="s">
        <v>60</v>
      </c>
      <c r="D59" s="31">
        <f>SUM(D5,D6,D41,D45,D49,D53,D56,D57-D58)</f>
        <v>3602</v>
      </c>
    </row>
  </sheetData>
  <sheetProtection/>
  <mergeCells count="3">
    <mergeCell ref="A1:D1"/>
    <mergeCell ref="A2:D2"/>
    <mergeCell ref="A3:D3"/>
  </mergeCells>
  <printOptions gridLines="1" horizontalCentered="1"/>
  <pageMargins left="0.5905511811023623" right="0.5905511811023623" top="0.7874015748031497" bottom="0.7874015748031497" header="0" footer="0"/>
  <pageSetup blackAndWhite="1" horizontalDpi="600" verticalDpi="600" orientation="portrait" paperSize="9" scale="65" r:id="rId1"/>
  <headerFooter alignWithMargins="0">
    <oddHeader>&amp;C@$</oddHeader>
    <oddFooter>&amp;C@&amp;- &amp;P&amp;-$</oddFooter>
  </headerFooter>
  <ignoredErrors>
    <ignoredError sqref="B41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F11"/>
  <sheetViews>
    <sheetView showGridLines="0" showZeros="0" zoomScalePageLayoutView="0" workbookViewId="0" topLeftCell="A1">
      <selection activeCell="D10" sqref="D9:D10"/>
    </sheetView>
  </sheetViews>
  <sheetFormatPr defaultColWidth="9.125" defaultRowHeight="14.25"/>
  <cols>
    <col min="1" max="1" width="33.50390625" style="0" customWidth="1"/>
    <col min="2" max="4" width="16.375" style="0" customWidth="1"/>
    <col min="5" max="5" width="17.625" style="0" customWidth="1"/>
    <col min="6" max="6" width="20.375" style="0" customWidth="1"/>
  </cols>
  <sheetData>
    <row r="1" spans="1:6" ht="33.75" customHeight="1">
      <c r="A1" s="74" t="s">
        <v>444</v>
      </c>
      <c r="B1" s="75"/>
      <c r="C1" s="75"/>
      <c r="D1" s="75"/>
      <c r="E1" s="75"/>
      <c r="F1" s="75"/>
    </row>
    <row r="2" spans="1:6" ht="16.5" customHeight="1">
      <c r="A2" s="76" t="s">
        <v>464</v>
      </c>
      <c r="B2" s="77"/>
      <c r="C2" s="77"/>
      <c r="D2" s="77"/>
      <c r="E2" s="77"/>
      <c r="F2" s="77"/>
    </row>
    <row r="3" spans="1:6" ht="16.5" customHeight="1">
      <c r="A3" s="77" t="s">
        <v>412</v>
      </c>
      <c r="B3" s="77"/>
      <c r="C3" s="77"/>
      <c r="D3" s="77"/>
      <c r="E3" s="77"/>
      <c r="F3" s="77"/>
    </row>
    <row r="4" spans="1:6" ht="16.5" customHeight="1">
      <c r="A4" s="78" t="s">
        <v>112</v>
      </c>
      <c r="B4" s="78" t="s">
        <v>242</v>
      </c>
      <c r="C4" s="78"/>
      <c r="D4" s="78"/>
      <c r="E4" s="78"/>
      <c r="F4" s="78"/>
    </row>
    <row r="5" spans="1:6" ht="16.5" customHeight="1">
      <c r="A5" s="78"/>
      <c r="B5" s="34" t="s">
        <v>414</v>
      </c>
      <c r="C5" s="34" t="s">
        <v>8</v>
      </c>
      <c r="D5" s="34" t="s">
        <v>28</v>
      </c>
      <c r="E5" s="34" t="s">
        <v>80</v>
      </c>
      <c r="F5" s="34" t="s">
        <v>193</v>
      </c>
    </row>
    <row r="6" spans="1:6" ht="21" customHeight="1">
      <c r="A6" s="35" t="s">
        <v>115</v>
      </c>
      <c r="B6" s="27">
        <v>0</v>
      </c>
      <c r="C6" s="27"/>
      <c r="D6" s="27"/>
      <c r="E6" s="27"/>
      <c r="F6" s="27"/>
    </row>
    <row r="7" spans="1:6" ht="21" customHeight="1">
      <c r="A7" s="35" t="s">
        <v>259</v>
      </c>
      <c r="B7" s="27"/>
      <c r="C7" s="36"/>
      <c r="D7" s="36"/>
      <c r="E7" s="36"/>
      <c r="F7" s="36"/>
    </row>
    <row r="8" spans="1:6" ht="21" customHeight="1">
      <c r="A8" s="35" t="s">
        <v>87</v>
      </c>
      <c r="B8" s="27"/>
      <c r="C8" s="27"/>
      <c r="D8" s="27"/>
      <c r="E8" s="27"/>
      <c r="F8" s="36"/>
    </row>
    <row r="9" spans="1:6" ht="21" customHeight="1">
      <c r="A9" s="35" t="s">
        <v>42</v>
      </c>
      <c r="B9" s="27"/>
      <c r="C9" s="27"/>
      <c r="D9" s="27"/>
      <c r="E9" s="27"/>
      <c r="F9" s="27"/>
    </row>
    <row r="10" spans="1:6" ht="21" customHeight="1">
      <c r="A10" s="35" t="s">
        <v>72</v>
      </c>
      <c r="B10" s="27"/>
      <c r="C10" s="27"/>
      <c r="D10" s="27"/>
      <c r="E10" s="27"/>
      <c r="F10" s="27"/>
    </row>
    <row r="11" spans="1:6" ht="21" customHeight="1">
      <c r="A11" s="35" t="s">
        <v>269</v>
      </c>
      <c r="B11" s="27"/>
      <c r="C11" s="27"/>
      <c r="D11" s="27"/>
      <c r="E11" s="27"/>
      <c r="F11" s="27"/>
    </row>
  </sheetData>
  <sheetProtection/>
  <mergeCells count="5">
    <mergeCell ref="B4:F4"/>
    <mergeCell ref="A4:A5"/>
    <mergeCell ref="A1:F1"/>
    <mergeCell ref="A2:F2"/>
    <mergeCell ref="A3:F3"/>
  </mergeCells>
  <printOptions gridLines="1" horizontalCentered="1"/>
  <pageMargins left="0.6299212598425197" right="0.4330708661417323" top="0.984251968503937" bottom="0.984251968503937" header="0" footer="0"/>
  <pageSetup blackAndWhite="1" horizontalDpi="600" verticalDpi="600" orientation="landscape" paperSize="9" scale="75" r:id="rId1"/>
  <headerFooter alignWithMargins="0">
    <oddHeader>&amp;C@$</oddHeader>
    <oddFooter>&amp;C@&amp;- &amp;P&amp;-$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B16"/>
  <sheetViews>
    <sheetView showGridLines="0" showZeros="0" zoomScalePageLayoutView="0" workbookViewId="0" topLeftCell="A1">
      <selection activeCell="B7" sqref="B7"/>
    </sheetView>
  </sheetViews>
  <sheetFormatPr defaultColWidth="9.125" defaultRowHeight="14.25"/>
  <cols>
    <col min="1" max="1" width="49.625" style="0" customWidth="1"/>
    <col min="2" max="2" width="19.375" style="0" customWidth="1"/>
  </cols>
  <sheetData>
    <row r="1" spans="1:2" ht="33.75" customHeight="1">
      <c r="A1" s="82" t="s">
        <v>472</v>
      </c>
      <c r="B1" s="83"/>
    </row>
    <row r="2" spans="1:2" ht="18" customHeight="1">
      <c r="A2" s="13"/>
      <c r="B2" s="14" t="s">
        <v>465</v>
      </c>
    </row>
    <row r="3" spans="1:2" ht="16.5" customHeight="1">
      <c r="A3" s="14"/>
      <c r="B3" s="14" t="s">
        <v>283</v>
      </c>
    </row>
    <row r="4" spans="1:2" ht="17.25" customHeight="1">
      <c r="A4" s="79" t="s">
        <v>411</v>
      </c>
      <c r="B4" s="81" t="s">
        <v>168</v>
      </c>
    </row>
    <row r="5" spans="1:2" ht="17.25" customHeight="1">
      <c r="A5" s="80"/>
      <c r="B5" s="81"/>
    </row>
    <row r="6" spans="1:2" ht="17.25" customHeight="1">
      <c r="A6" s="34" t="s">
        <v>192</v>
      </c>
      <c r="B6" s="27"/>
    </row>
    <row r="7" spans="1:2" ht="17.25" customHeight="1">
      <c r="A7" s="26" t="s">
        <v>156</v>
      </c>
      <c r="B7" s="27"/>
    </row>
    <row r="8" spans="1:2" ht="17.25" customHeight="1">
      <c r="A8" s="26" t="s">
        <v>271</v>
      </c>
      <c r="B8" s="27"/>
    </row>
    <row r="9" spans="1:2" ht="17.25" customHeight="1">
      <c r="A9" s="26" t="s">
        <v>253</v>
      </c>
      <c r="B9" s="27"/>
    </row>
    <row r="10" spans="1:2" ht="17.25" customHeight="1">
      <c r="A10" s="26" t="s">
        <v>141</v>
      </c>
      <c r="B10" s="27"/>
    </row>
    <row r="11" spans="1:2" ht="17.25" customHeight="1">
      <c r="A11" s="26" t="s">
        <v>164</v>
      </c>
      <c r="B11" s="27">
        <v>0</v>
      </c>
    </row>
    <row r="12" spans="1:2" ht="17.25" customHeight="1">
      <c r="A12" s="37" t="s">
        <v>249</v>
      </c>
      <c r="B12" s="27">
        <v>0</v>
      </c>
    </row>
    <row r="13" spans="1:2" ht="17.25" customHeight="1">
      <c r="A13" s="37" t="s">
        <v>14</v>
      </c>
      <c r="B13" s="27">
        <v>0</v>
      </c>
    </row>
    <row r="14" spans="1:2" ht="17.25" customHeight="1">
      <c r="A14" s="37" t="s">
        <v>304</v>
      </c>
      <c r="B14" s="27">
        <v>0</v>
      </c>
    </row>
    <row r="15" spans="1:2" ht="17.25" customHeight="1">
      <c r="A15" s="37" t="s">
        <v>233</v>
      </c>
      <c r="B15" s="27">
        <v>0</v>
      </c>
    </row>
    <row r="16" spans="1:2" ht="17.25" customHeight="1">
      <c r="A16" s="37" t="s">
        <v>183</v>
      </c>
      <c r="B16" s="27"/>
    </row>
  </sheetData>
  <sheetProtection/>
  <mergeCells count="3">
    <mergeCell ref="A4:A5"/>
    <mergeCell ref="B4:B5"/>
    <mergeCell ref="A1:B1"/>
  </mergeCells>
  <printOptions gridLines="1" horizontalCentered="1"/>
  <pageMargins left="0.5905511811023623" right="0.5905511811023623" top="0.7874015748031497" bottom="0.7874015748031497" header="0" footer="0"/>
  <pageSetup blackAndWhite="1" horizontalDpi="600" verticalDpi="600" orientation="portrait" paperSize="9" scale="65" r:id="rId1"/>
  <headerFooter alignWithMargins="0">
    <oddHeader>&amp;C@$</oddHeader>
    <oddFooter>&amp;C@&amp;- &amp;P&amp;-$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2018-10-25T08:30:08Z</cp:lastPrinted>
  <dcterms:modified xsi:type="dcterms:W3CDTF">2018-10-30T05:49:19Z</dcterms:modified>
  <cp:category/>
  <cp:version/>
  <cp:contentType/>
  <cp:contentStatus/>
</cp:coreProperties>
</file>