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5"/>
  </bookViews>
  <sheets>
    <sheet name="表1-财政拨款收支总表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Sheet1" sheetId="9" r:id="rId9"/>
  </sheets>
  <definedNames>
    <definedName name="_xlnm.Print_Area" localSheetId="4">'表5'!$A$1:$E$9</definedName>
    <definedName name="_xlnm.Print_Titles" localSheetId="1">'表2'!$1:$42</definedName>
    <definedName name="_xlnm.Print_Titles" localSheetId="2">'表3'!$1:$6</definedName>
    <definedName name="_xlnm.Print_Titles" localSheetId="6">'表7'!$1:$5</definedName>
    <definedName name="_xlnm.Print_Area" localSheetId="1">'表2'!$A$1:$G$43</definedName>
    <definedName name="_xlnm.Print_Titles" localSheetId="7">'表8'!$1:$4</definedName>
  </definedNames>
  <calcPr fullCalcOnLoad="1"/>
</workbook>
</file>

<file path=xl/sharedStrings.xml><?xml version="1.0" encoding="utf-8"?>
<sst xmlns="http://schemas.openxmlformats.org/spreadsheetml/2006/main" count="335" uniqueCount="190">
  <si>
    <t>表1</t>
  </si>
  <si>
    <t>南岸区城市管理局2019年财政拨款收支总表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</si>
  <si>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</si>
  <si>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</si>
  <si>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</si>
  <si>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</si>
  <si>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</si>
  <si>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</si>
  <si>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</si>
  <si>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</si>
  <si>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</si>
  <si>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</si>
  <si>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</si>
  <si>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</si>
  <si>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</si>
  <si>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</si>
  <si>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</si>
  <si>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</si>
  <si>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</si>
  <si>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</si>
  <si>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二、上年结转</t>
  </si>
  <si>
    <t>教育支出</t>
  </si>
  <si>
    <t>社会保障和就业支出</t>
  </si>
  <si>
    <t>医疗卫生与计划生育支出</t>
  </si>
  <si>
    <t>节能环保支出</t>
  </si>
  <si>
    <t>城乡社区支出</t>
  </si>
  <si>
    <t>资源勘探信息等支出</t>
  </si>
  <si>
    <t>商业服务业等支出</t>
  </si>
  <si>
    <t>住房保障支出</t>
  </si>
  <si>
    <t>其他支出</t>
  </si>
  <si>
    <t>二、结转下年</t>
  </si>
  <si>
    <t>收入总计</t>
  </si>
  <si>
    <t>支出总计</t>
  </si>
  <si>
    <t>表2</t>
  </si>
  <si>
    <t>南岸区城市管理局2019年一般公共预算财政拨款支出预算表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</si>
  <si>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</si>
  <si>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</si>
  <si>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</si>
  <si>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</si>
  <si>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</si>
  <si>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</si>
  <si>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</si>
  <si>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</si>
  <si>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 xml:space="preserve">  行政事业单位离退休</t>
  </si>
  <si>
    <t xml:space="preserve">    归口管理的行政单位离退休</t>
  </si>
  <si>
    <t xml:space="preserve">    事业单位单位离退休</t>
  </si>
  <si>
    <t xml:space="preserve">    机关事业单位基本养老保险缴费支出</t>
  </si>
  <si>
    <t xml:space="preserve">    机关事业单位年金缴费支出</t>
  </si>
  <si>
    <t>其他社会保障和就业支出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</si>
  <si>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</si>
  <si>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</si>
  <si>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</si>
  <si>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</si>
  <si>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</si>
  <si>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其他行政事业单位医疗补助</t>
  </si>
  <si>
    <t xml:space="preserve">    其他医疗卫生健康支出</t>
  </si>
  <si>
    <t xml:space="preserve">  污染防治</t>
  </si>
  <si>
    <t xml:space="preserve">    水体</t>
  </si>
  <si>
    <t xml:space="preserve">    固体废弃物与化学品</t>
  </si>
  <si>
    <t xml:space="preserve">    其他污染防治支出</t>
  </si>
  <si>
    <t xml:space="preserve">  城乡社区管理事务</t>
  </si>
  <si>
    <t xml:space="preserve">    行政运行</t>
  </si>
  <si>
    <t xml:space="preserve">    城管执法</t>
  </si>
  <si>
    <t xml:space="preserve">    其他城乡社区管理事务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</si>
  <si>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</si>
  <si>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</si>
  <si>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</si>
  <si>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 </t>
  </si>
  <si>
    <t xml:space="preserve">  其他城乡社区支出</t>
  </si>
  <si>
    <t xml:space="preserve">    其他城乡社区支出</t>
  </si>
  <si>
    <t xml:space="preserve">  住房改革支出</t>
  </si>
  <si>
    <t xml:space="preserve">  住房公积金</t>
  </si>
  <si>
    <t>备注：本表反映2019年当年一般公共预算财政拨款支出情况，具体到项级科目。</t>
  </si>
  <si>
    <t>表3</t>
  </si>
  <si>
    <t>南岸区城市管理局2019年一般公共预算财政拨款基本支出预算表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</si>
  <si>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</si>
  <si>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</si>
  <si>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</si>
  <si>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</si>
  <si>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</si>
  <si>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</si>
  <si>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</si>
  <si>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</si>
  <si>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</si>
  <si>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</si>
  <si>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</si>
  <si>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</si>
  <si>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</si>
  <si>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</si>
  <si>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</si>
  <si>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</si>
  <si>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</si>
  <si>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</si>
  <si>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</si>
  <si>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</si>
  <si>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</si>
  <si>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</si>
  <si>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</si>
  <si>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</si>
  <si>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</si>
  <si>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</si>
  <si>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</si>
  <si>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</si>
  <si>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</si>
  <si>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</si>
  <si>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</si>
  <si>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</si>
  <si>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</si>
  <si>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</si>
  <si>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</si>
  <si>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</si>
  <si>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</si>
  <si>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</si>
  <si>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</si>
  <si>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</si>
  <si>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</si>
  <si>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</si>
  <si>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</si>
  <si>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</si>
  <si>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</si>
  <si>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</si>
  <si>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</si>
  <si>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</si>
  <si>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</si>
  <si>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</si>
  <si>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</si>
  <si>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</si>
  <si>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</si>
  <si>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</si>
  <si>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</si>
  <si>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</si>
  <si>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</si>
  <si>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</si>
  <si>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</si>
  <si>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</si>
  <si>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</si>
  <si>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</si>
  <si>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</si>
  <si>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</si>
  <si>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</si>
  <si>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</si>
  <si>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</si>
  <si>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</si>
  <si>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</si>
  <si>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</si>
  <si>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</si>
  <si>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</si>
  <si>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</si>
  <si>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 </t>
  </si>
  <si>
    <t xml:space="preserve">  离休费</t>
  </si>
  <si>
    <t xml:space="preserve">  30305</t>
  </si>
  <si>
    <t xml:space="preserve">  生活补助</t>
  </si>
  <si>
    <t xml:space="preserve">  30307</t>
  </si>
  <si>
    <t>表4</t>
  </si>
  <si>
    <t>南岸区城市管理局2019年一般公共预算“三公”经费支出表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</si>
  <si>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</si>
  <si>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</si>
  <si>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</si>
  <si>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</si>
  <si>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</si>
  <si>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</si>
  <si>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南岸区城市管理局2019年政府性基金预算支出表</t>
  </si>
  <si>
    <t>本年政府性基金预算财政拨款支出</t>
  </si>
  <si>
    <t>备注：本单位无政府性基金收支，故此表无数据。</t>
  </si>
  <si>
    <t>表6</t>
  </si>
  <si>
    <t>南岸区城市管理局2019年部门收支总表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</si>
  <si>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</si>
  <si>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</si>
  <si>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</si>
  <si>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</si>
  <si>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</si>
  <si>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</si>
  <si>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</si>
  <si>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</si>
  <si>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</si>
  <si>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</si>
  <si>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</si>
  <si>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</si>
  <si>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南岸区城市管理局2019年部门收入总表</t>
  </si>
  <si>
    <t>科目</t>
  </si>
  <si>
    <t>非教育收费收入</t>
  </si>
  <si>
    <t>教育收费收入</t>
  </si>
  <si>
    <t xml:space="preserve">   其他医疗卫生健康支出</t>
  </si>
  <si>
    <t xml:space="preserve">   住房公积金</t>
  </si>
  <si>
    <t>表8</t>
  </si>
  <si>
    <t>南岸区城市管理局2019年部门支出总表</t>
  </si>
  <si>
    <t>上缴上级支出</t>
  </si>
  <si>
    <t>事业单位经营支出</t>
  </si>
  <si>
    <t>对下级单位补助支出</t>
  </si>
  <si>
    <t xml:space="preserve">  其他社会保障和就业支出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</si>
</sst>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0"/>
      <name val="华文细黑"/>
      <family val="0"/>
    </font>
    <font>
      <sz val="18"/>
      <name val="宋体"/>
      <family val="0"/>
    </font>
    <font>
      <b/>
      <sz val="18"/>
      <name val="楷体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4"/>
      <name val="仿宋_GB2312"/>
      <family val="3"/>
    </font>
    <font>
      <b/>
      <sz val="18"/>
      <name val="华文中宋"/>
      <family val="0"/>
    </font>
    <font>
      <b/>
      <sz val="10"/>
      <color indexed="8"/>
      <name val="宋体"/>
      <family val="0"/>
    </font>
    <font>
      <b/>
      <sz val="12"/>
      <name val="楷体_GB2312"/>
      <family val="3"/>
    </font>
    <font>
      <sz val="20"/>
      <color indexed="8"/>
      <name val="宋体"/>
      <family val="0"/>
    </font>
    <font>
      <b/>
      <sz val="20"/>
      <name val="楷体_GB2312"/>
      <family val="3"/>
    </font>
    <font>
      <sz val="16"/>
      <color indexed="8"/>
      <name val="宋体"/>
      <family val="0"/>
    </font>
    <font>
      <b/>
      <sz val="11"/>
      <name val="宋体"/>
      <family val="0"/>
    </font>
    <font>
      <b/>
      <sz val="18"/>
      <name val="华文细黑"/>
      <family val="0"/>
    </font>
    <font>
      <b/>
      <sz val="16"/>
      <name val="楷体_GB2312"/>
      <family val="3"/>
    </font>
    <font>
      <b/>
      <sz val="11"/>
      <color indexed="8"/>
      <name val="宋体"/>
      <family val="0"/>
    </font>
    <font>
      <sz val="20"/>
      <name val="宋体"/>
      <family val="0"/>
    </font>
    <font>
      <b/>
      <sz val="20"/>
      <color indexed="8"/>
      <name val="华文细黑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  <font>
      <sz val="20"/>
      <color theme="1"/>
      <name val="Calibri"/>
      <family val="0"/>
    </font>
    <font>
      <sz val="16"/>
      <color theme="1"/>
      <name val="Calibri"/>
      <family val="0"/>
    </font>
    <font>
      <b/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29" fillId="7" borderId="0" applyNumberFormat="0" applyBorder="0" applyAlignment="0" applyProtection="0"/>
    <xf numFmtId="0" fontId="36" fillId="0" borderId="4" applyNumberFormat="0" applyFill="0" applyAlignment="0" applyProtection="0"/>
    <xf numFmtId="0" fontId="29" fillId="3" borderId="0" applyNumberFormat="0" applyBorder="0" applyAlignment="0" applyProtection="0"/>
    <xf numFmtId="0" fontId="31" fillId="2" borderId="5" applyNumberFormat="0" applyAlignment="0" applyProtection="0"/>
    <xf numFmtId="0" fontId="28" fillId="2" borderId="1" applyNumberFormat="0" applyAlignment="0" applyProtection="0"/>
    <xf numFmtId="0" fontId="43" fillId="8" borderId="6" applyNumberFormat="0" applyAlignment="0" applyProtection="0"/>
    <xf numFmtId="0" fontId="2" fillId="9" borderId="0" applyNumberFormat="0" applyBorder="0" applyAlignment="0" applyProtection="0"/>
    <xf numFmtId="0" fontId="29" fillId="10" borderId="0" applyNumberFormat="0" applyBorder="0" applyAlignment="0" applyProtection="0"/>
    <xf numFmtId="0" fontId="41" fillId="0" borderId="7" applyNumberFormat="0" applyFill="0" applyAlignment="0" applyProtection="0"/>
    <xf numFmtId="0" fontId="24" fillId="0" borderId="8" applyNumberFormat="0" applyFill="0" applyAlignment="0" applyProtection="0"/>
    <xf numFmtId="0" fontId="42" fillId="9" borderId="0" applyNumberFormat="0" applyBorder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>
      <alignment vertical="center"/>
      <protection/>
    </xf>
    <xf numFmtId="0" fontId="2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0" borderId="0" xfId="68" applyNumberFormat="1" applyFont="1" applyFill="1" applyBorder="1" applyAlignment="1" applyProtection="1">
      <alignment horizontal="left" vertical="center"/>
      <protection/>
    </xf>
    <xf numFmtId="0" fontId="5" fillId="0" borderId="0" xfId="68" applyFill="1" applyBorder="1" applyAlignment="1">
      <alignment/>
      <protection/>
    </xf>
    <xf numFmtId="0" fontId="6" fillId="0" borderId="0" xfId="68" applyNumberFormat="1" applyFont="1" applyFill="1" applyBorder="1" applyAlignment="1" applyProtection="1">
      <alignment horizontal="centerContinuous"/>
      <protection/>
    </xf>
    <xf numFmtId="0" fontId="7" fillId="0" borderId="0" xfId="68" applyFont="1" applyFill="1" applyBorder="1" applyAlignment="1">
      <alignment horizontal="centerContinuous"/>
      <protection/>
    </xf>
    <xf numFmtId="0" fontId="8" fillId="0" borderId="0" xfId="68" applyNumberFormat="1" applyFont="1" applyFill="1" applyBorder="1" applyAlignment="1" applyProtection="1">
      <alignment horizontal="centerContinuous"/>
      <protection/>
    </xf>
    <xf numFmtId="0" fontId="0" fillId="0" borderId="0" xfId="68" applyFont="1" applyFill="1" applyBorder="1" applyAlignment="1">
      <alignment/>
      <protection/>
    </xf>
    <xf numFmtId="0" fontId="4" fillId="0" borderId="0" xfId="68" applyFont="1" applyFill="1" applyBorder="1" applyAlignment="1">
      <alignment horizontal="right"/>
      <protection/>
    </xf>
    <xf numFmtId="0" fontId="4" fillId="0" borderId="9" xfId="68" applyNumberFormat="1" applyFont="1" applyFill="1" applyBorder="1" applyAlignment="1" applyProtection="1">
      <alignment horizontal="center" vertical="center" wrapText="1"/>
      <protection/>
    </xf>
    <xf numFmtId="0" fontId="4" fillId="0" borderId="10" xfId="68" applyNumberFormat="1" applyFont="1" applyFill="1" applyBorder="1" applyAlignment="1" applyProtection="1">
      <alignment horizontal="center" vertical="center" wrapText="1"/>
      <protection/>
    </xf>
    <xf numFmtId="0" fontId="4" fillId="0" borderId="9" xfId="68" applyNumberFormat="1" applyFont="1" applyFill="1" applyBorder="1" applyAlignment="1" applyProtection="1">
      <alignment horizontal="right" vertical="center" wrapText="1"/>
      <protection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/>
    </xf>
    <xf numFmtId="0" fontId="10" fillId="0" borderId="9" xfId="68" applyNumberFormat="1" applyFont="1" applyFill="1" applyBorder="1" applyAlignment="1" applyProtection="1">
      <alignment horizontal="right" vertical="center" wrapText="1"/>
      <protection/>
    </xf>
    <xf numFmtId="0" fontId="11" fillId="0" borderId="9" xfId="68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 wrapText="1"/>
    </xf>
    <xf numFmtId="4" fontId="10" fillId="0" borderId="9" xfId="68" applyNumberFormat="1" applyFont="1" applyFill="1" applyBorder="1" applyAlignment="1" applyProtection="1">
      <alignment horizontal="right" vertical="center" wrapText="1"/>
      <protection/>
    </xf>
    <xf numFmtId="4" fontId="0" fillId="0" borderId="9" xfId="68" applyNumberFormat="1" applyFont="1" applyFill="1" applyBorder="1" applyAlignment="1" applyProtection="1">
      <alignment horizontal="right" vertical="center" wrapText="1"/>
      <protection/>
    </xf>
    <xf numFmtId="0" fontId="10" fillId="0" borderId="9" xfId="68" applyFont="1" applyFill="1" applyBorder="1" applyAlignment="1">
      <alignment horizontal="right"/>
      <protection/>
    </xf>
    <xf numFmtId="0" fontId="5" fillId="0" borderId="9" xfId="68" applyFill="1" applyBorder="1" applyAlignment="1">
      <alignment/>
      <protection/>
    </xf>
    <xf numFmtId="0" fontId="46" fillId="0" borderId="9" xfId="0" applyFont="1" applyFill="1" applyBorder="1" applyAlignment="1">
      <alignment horizontal="right"/>
    </xf>
    <xf numFmtId="0" fontId="44" fillId="0" borderId="9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12" fillId="0" borderId="0" xfId="68" applyNumberFormat="1" applyFont="1" applyFill="1" applyBorder="1" applyAlignment="1" applyProtection="1">
      <alignment horizontal="centerContinuous"/>
      <protection/>
    </xf>
    <xf numFmtId="0" fontId="4" fillId="0" borderId="0" xfId="68" applyNumberFormat="1" applyFont="1" applyFill="1" applyBorder="1" applyAlignment="1" applyProtection="1">
      <alignment horizontal="centerContinuous"/>
      <protection/>
    </xf>
    <xf numFmtId="0" fontId="4" fillId="0" borderId="9" xfId="68" applyNumberFormat="1" applyFont="1" applyFill="1" applyBorder="1" applyAlignment="1" applyProtection="1">
      <alignment horizontal="center" vertical="center"/>
      <protection/>
    </xf>
    <xf numFmtId="0" fontId="4" fillId="0" borderId="11" xfId="68" applyNumberFormat="1" applyFont="1" applyFill="1" applyBorder="1" applyAlignment="1" applyProtection="1">
      <alignment horizontal="center" vertical="center" wrapText="1"/>
      <protection/>
    </xf>
    <xf numFmtId="0" fontId="4" fillId="0" borderId="12" xfId="68" applyFont="1" applyFill="1" applyBorder="1" applyAlignment="1">
      <alignment horizontal="center" vertical="center" wrapText="1"/>
      <protection/>
    </xf>
    <xf numFmtId="0" fontId="4" fillId="0" borderId="10" xfId="68" applyFont="1" applyFill="1" applyBorder="1" applyAlignment="1">
      <alignment horizontal="center" vertical="center" wrapText="1"/>
      <protection/>
    </xf>
    <xf numFmtId="0" fontId="4" fillId="0" borderId="9" xfId="68" applyFont="1" applyFill="1" applyBorder="1" applyAlignment="1">
      <alignment horizontal="center" vertical="center" wrapText="1"/>
      <protection/>
    </xf>
    <xf numFmtId="0" fontId="4" fillId="0" borderId="13" xfId="68" applyNumberFormat="1" applyFont="1" applyFill="1" applyBorder="1" applyAlignment="1" applyProtection="1">
      <alignment horizontal="right" vertical="center" wrapText="1"/>
      <protection/>
    </xf>
    <xf numFmtId="0" fontId="4" fillId="0" borderId="14" xfId="68" applyNumberFormat="1" applyFont="1" applyFill="1" applyBorder="1" applyAlignment="1" applyProtection="1">
      <alignment horizontal="center" vertical="center" wrapText="1"/>
      <protection/>
    </xf>
    <xf numFmtId="0" fontId="4" fillId="0" borderId="15" xfId="68" applyFont="1" applyFill="1" applyBorder="1" applyAlignment="1">
      <alignment horizontal="center" vertical="center" wrapText="1"/>
      <protection/>
    </xf>
    <xf numFmtId="0" fontId="4" fillId="0" borderId="14" xfId="68" applyNumberFormat="1" applyFont="1" applyFill="1" applyBorder="1" applyAlignment="1" applyProtection="1">
      <alignment horizontal="center" vertical="center" wrapText="1"/>
      <protection/>
    </xf>
    <xf numFmtId="0" fontId="4" fillId="0" borderId="15" xfId="68" applyFont="1" applyFill="1" applyBorder="1" applyAlignment="1">
      <alignment horizontal="center" vertical="center" wrapText="1"/>
      <protection/>
    </xf>
    <xf numFmtId="0" fontId="10" fillId="0" borderId="9" xfId="68" applyFont="1" applyFill="1" applyBorder="1" applyAlignment="1">
      <alignment/>
      <protection/>
    </xf>
    <xf numFmtId="0" fontId="46" fillId="0" borderId="9" xfId="0" applyFont="1" applyFill="1" applyBorder="1" applyAlignment="1">
      <alignment/>
    </xf>
    <xf numFmtId="0" fontId="13" fillId="0" borderId="0" xfId="68" applyFont="1" applyFill="1" applyBorder="1" applyAlignment="1">
      <alignment horizontal="right"/>
      <protection/>
    </xf>
    <xf numFmtId="0" fontId="4" fillId="0" borderId="16" xfId="68" applyNumberFormat="1" applyFont="1" applyFill="1" applyBorder="1" applyAlignment="1" applyProtection="1">
      <alignment horizontal="right" vertical="center"/>
      <protection/>
    </xf>
    <xf numFmtId="0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0" fillId="0" borderId="17" xfId="68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6" fillId="0" borderId="0" xfId="68" applyFont="1" applyFill="1" applyBorder="1" applyAlignment="1">
      <alignment horizontal="centerContinuous"/>
      <protection/>
    </xf>
    <xf numFmtId="0" fontId="17" fillId="0" borderId="0" xfId="68" applyFont="1" applyFill="1" applyBorder="1" applyAlignment="1">
      <alignment horizontal="centerContinuous"/>
      <protection/>
    </xf>
    <xf numFmtId="0" fontId="11" fillId="0" borderId="0" xfId="68" applyFont="1" applyFill="1" applyBorder="1" applyAlignment="1">
      <alignment horizontal="centerContinuous"/>
      <protection/>
    </xf>
    <xf numFmtId="0" fontId="4" fillId="0" borderId="0" xfId="68" applyNumberFormat="1" applyFont="1" applyFill="1" applyBorder="1" applyAlignment="1">
      <alignment horizontal="right" vertical="center"/>
      <protection/>
    </xf>
    <xf numFmtId="0" fontId="4" fillId="0" borderId="18" xfId="68" applyNumberFormat="1" applyFont="1" applyFill="1" applyBorder="1" applyAlignment="1" applyProtection="1">
      <alignment horizontal="center" vertical="center"/>
      <protection/>
    </xf>
    <xf numFmtId="0" fontId="4" fillId="0" borderId="10" xfId="68" applyNumberFormat="1" applyFont="1" applyFill="1" applyBorder="1" applyAlignment="1" applyProtection="1">
      <alignment horizontal="center" vertical="center"/>
      <protection/>
    </xf>
    <xf numFmtId="0" fontId="11" fillId="0" borderId="15" xfId="68" applyNumberFormat="1" applyFont="1" applyFill="1" applyBorder="1" applyAlignment="1" applyProtection="1">
      <alignment horizontal="center" vertical="center"/>
      <protection/>
    </xf>
    <xf numFmtId="0" fontId="11" fillId="0" borderId="10" xfId="68" applyNumberFormat="1" applyFont="1" applyFill="1" applyBorder="1" applyAlignment="1" applyProtection="1">
      <alignment horizontal="center" vertical="center"/>
      <protection/>
    </xf>
    <xf numFmtId="0" fontId="11" fillId="0" borderId="9" xfId="68" applyNumberFormat="1" applyFont="1" applyFill="1" applyBorder="1" applyAlignment="1" applyProtection="1">
      <alignment horizontal="center" vertical="center"/>
      <protection/>
    </xf>
    <xf numFmtId="49" fontId="0" fillId="0" borderId="18" xfId="68" applyNumberFormat="1" applyFont="1" applyFill="1" applyBorder="1" applyAlignment="1" applyProtection="1">
      <alignment horizontal="left" vertical="center"/>
      <protection/>
    </xf>
    <xf numFmtId="176" fontId="0" fillId="0" borderId="9" xfId="68" applyNumberFormat="1" applyFont="1" applyFill="1" applyBorder="1" applyAlignment="1" applyProtection="1">
      <alignment horizontal="left" vertical="center"/>
      <protection/>
    </xf>
    <xf numFmtId="4" fontId="0" fillId="0" borderId="19" xfId="68" applyNumberFormat="1" applyFont="1" applyFill="1" applyBorder="1" applyAlignment="1" applyProtection="1">
      <alignment horizontal="right" vertical="center" wrapText="1"/>
      <protection/>
    </xf>
    <xf numFmtId="4" fontId="0" fillId="0" borderId="18" xfId="68" applyNumberFormat="1" applyFont="1" applyFill="1" applyBorder="1" applyAlignment="1" applyProtection="1">
      <alignment horizontal="right" vertical="center" wrapText="1"/>
      <protection/>
    </xf>
    <xf numFmtId="0" fontId="1" fillId="0" borderId="0" xfId="68" applyFont="1" applyFill="1" applyBorder="1" applyAlignment="1">
      <alignment/>
      <protection/>
    </xf>
    <xf numFmtId="0" fontId="47" fillId="0" borderId="0" xfId="0" applyFont="1" applyFill="1" applyBorder="1" applyAlignment="1">
      <alignment/>
    </xf>
    <xf numFmtId="0" fontId="19" fillId="0" borderId="0" xfId="68" applyFont="1" applyFill="1" applyBorder="1" applyAlignment="1">
      <alignment horizontal="centerContinuous"/>
      <protection/>
    </xf>
    <xf numFmtId="0" fontId="10" fillId="0" borderId="0" xfId="68" applyFont="1" applyFill="1" applyBorder="1" applyAlignment="1">
      <alignment/>
      <protection/>
    </xf>
    <xf numFmtId="0" fontId="4" fillId="0" borderId="17" xfId="68" applyNumberFormat="1" applyFont="1" applyFill="1" applyBorder="1" applyAlignment="1" applyProtection="1">
      <alignment horizontal="center" vertical="center"/>
      <protection/>
    </xf>
    <xf numFmtId="0" fontId="4" fillId="0" borderId="20" xfId="68" applyNumberFormat="1" applyFont="1" applyFill="1" applyBorder="1" applyAlignment="1" applyProtection="1">
      <alignment horizontal="center" vertical="center" wrapText="1"/>
      <protection/>
    </xf>
    <xf numFmtId="0" fontId="4" fillId="0" borderId="21" xfId="68" applyNumberFormat="1" applyFont="1" applyFill="1" applyBorder="1" applyAlignment="1" applyProtection="1">
      <alignment horizontal="center" vertical="center"/>
      <protection/>
    </xf>
    <xf numFmtId="0" fontId="4" fillId="0" borderId="16" xfId="68" applyNumberFormat="1" applyFont="1" applyFill="1" applyBorder="1" applyAlignment="1" applyProtection="1">
      <alignment horizontal="center" vertical="center"/>
      <protection/>
    </xf>
    <xf numFmtId="0" fontId="4" fillId="0" borderId="12" xfId="68" applyNumberFormat="1" applyFont="1" applyFill="1" applyBorder="1" applyAlignment="1" applyProtection="1">
      <alignment horizontal="center" vertical="center"/>
      <protection/>
    </xf>
    <xf numFmtId="0" fontId="4" fillId="0" borderId="12" xfId="68" applyNumberFormat="1" applyFont="1" applyFill="1" applyBorder="1" applyAlignment="1" applyProtection="1">
      <alignment horizontal="center" vertical="center" wrapText="1"/>
      <protection/>
    </xf>
    <xf numFmtId="0" fontId="4" fillId="0" borderId="14" xfId="68" applyNumberFormat="1" applyFont="1" applyFill="1" applyBorder="1" applyAlignment="1" applyProtection="1">
      <alignment horizontal="center" vertical="center"/>
      <protection/>
    </xf>
    <xf numFmtId="4" fontId="10" fillId="0" borderId="9" xfId="68" applyNumberFormat="1" applyFont="1" applyFill="1" applyBorder="1" applyAlignment="1" applyProtection="1">
      <alignment vertical="center"/>
      <protection/>
    </xf>
    <xf numFmtId="4" fontId="10" fillId="0" borderId="18" xfId="68" applyNumberFormat="1" applyFont="1" applyFill="1" applyBorder="1" applyAlignment="1" applyProtection="1">
      <alignment vertical="center"/>
      <protection/>
    </xf>
    <xf numFmtId="4" fontId="10" fillId="0" borderId="18" xfId="68" applyNumberFormat="1" applyFont="1" applyFill="1" applyBorder="1" applyAlignment="1" applyProtection="1">
      <alignment horizontal="right" vertical="center" wrapText="1"/>
      <protection/>
    </xf>
    <xf numFmtId="0" fontId="13" fillId="0" borderId="0" xfId="68" applyFont="1" applyFill="1" applyBorder="1" applyAlignment="1">
      <alignment horizontal="center" vertical="center"/>
      <protection/>
    </xf>
    <xf numFmtId="0" fontId="4" fillId="0" borderId="20" xfId="68" applyNumberFormat="1" applyFont="1" applyFill="1" applyBorder="1" applyAlignment="1" applyProtection="1">
      <alignment horizontal="center" vertical="center"/>
      <protection/>
    </xf>
    <xf numFmtId="0" fontId="4" fillId="0" borderId="22" xfId="68" applyNumberFormat="1" applyFont="1" applyFill="1" applyBorder="1" applyAlignment="1" applyProtection="1">
      <alignment horizontal="center" vertical="center"/>
      <protection/>
    </xf>
    <xf numFmtId="0" fontId="4" fillId="0" borderId="23" xfId="68" applyNumberFormat="1" applyFont="1" applyFill="1" applyBorder="1" applyAlignment="1" applyProtection="1">
      <alignment horizontal="center" vertical="center" wrapText="1"/>
      <protection/>
    </xf>
    <xf numFmtId="4" fontId="10" fillId="0" borderId="11" xfId="68" applyNumberFormat="1" applyFont="1" applyFill="1" applyBorder="1" applyAlignment="1" applyProtection="1">
      <alignment horizontal="right" vertical="center" wrapText="1"/>
      <protection/>
    </xf>
    <xf numFmtId="4" fontId="10" fillId="0" borderId="19" xfId="68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21" fillId="0" borderId="0" xfId="68" applyNumberFormat="1" applyFont="1" applyFill="1" applyBorder="1" applyAlignment="1" applyProtection="1">
      <alignment horizontal="left" vertical="center"/>
      <protection/>
    </xf>
    <xf numFmtId="0" fontId="13" fillId="0" borderId="0" xfId="68" applyFont="1" applyFill="1" applyBorder="1" applyAlignment="1">
      <alignment horizontal="right" vertical="center"/>
      <protection/>
    </xf>
    <xf numFmtId="49" fontId="22" fillId="0" borderId="0" xfId="68" applyNumberFormat="1" applyFont="1" applyFill="1" applyBorder="1" applyAlignment="1" applyProtection="1">
      <alignment horizontal="centerContinuous"/>
      <protection/>
    </xf>
    <xf numFmtId="0" fontId="23" fillId="0" borderId="0" xfId="68" applyNumberFormat="1" applyFont="1" applyFill="1" applyBorder="1" applyAlignment="1" applyProtection="1">
      <alignment horizontal="centerContinuous"/>
      <protection/>
    </xf>
    <xf numFmtId="0" fontId="17" fillId="0" borderId="0" xfId="68" applyNumberFormat="1" applyFont="1" applyFill="1" applyBorder="1" applyAlignment="1" applyProtection="1">
      <alignment horizontal="centerContinuous"/>
      <protection/>
    </xf>
    <xf numFmtId="0" fontId="10" fillId="0" borderId="0" xfId="68" applyFont="1" applyFill="1" applyBorder="1" applyAlignment="1">
      <alignment horizontal="right" vertical="center"/>
      <protection/>
    </xf>
    <xf numFmtId="49" fontId="10" fillId="0" borderId="9" xfId="68" applyNumberFormat="1" applyFont="1" applyFill="1" applyBorder="1" applyAlignment="1" applyProtection="1">
      <alignment/>
      <protection/>
    </xf>
    <xf numFmtId="176" fontId="10" fillId="0" borderId="9" xfId="68" applyNumberFormat="1" applyFont="1" applyFill="1" applyBorder="1" applyAlignment="1" applyProtection="1">
      <alignment horizontal="center" vertical="center"/>
      <protection/>
    </xf>
    <xf numFmtId="49" fontId="10" fillId="0" borderId="9" xfId="68" applyNumberFormat="1" applyFont="1" applyFill="1" applyBorder="1" applyAlignment="1" applyProtection="1">
      <alignment vertical="center"/>
      <protection/>
    </xf>
    <xf numFmtId="176" fontId="10" fillId="0" borderId="9" xfId="68" applyNumberFormat="1" applyFont="1" applyFill="1" applyBorder="1" applyAlignment="1" applyProtection="1">
      <alignment vertical="center" wrapText="1"/>
      <protection/>
    </xf>
    <xf numFmtId="4" fontId="10" fillId="0" borderId="9" xfId="68" applyNumberFormat="1" applyFont="1" applyFill="1" applyBorder="1" applyAlignment="1">
      <alignment horizontal="right" vertical="center" wrapText="1"/>
      <protection/>
    </xf>
    <xf numFmtId="49" fontId="4" fillId="0" borderId="9" xfId="68" applyNumberFormat="1" applyFont="1" applyFill="1" applyBorder="1" applyAlignment="1" applyProtection="1">
      <alignment vertical="center"/>
      <protection/>
    </xf>
    <xf numFmtId="176" fontId="4" fillId="0" borderId="9" xfId="68" applyNumberFormat="1" applyFont="1" applyFill="1" applyBorder="1" applyAlignment="1" applyProtection="1">
      <alignment vertical="center" wrapText="1"/>
      <protection/>
    </xf>
    <xf numFmtId="0" fontId="10" fillId="0" borderId="9" xfId="68" applyFont="1" applyBorder="1" applyAlignment="1">
      <alignment vertical="center" wrapText="1"/>
      <protection/>
    </xf>
    <xf numFmtId="0" fontId="10" fillId="0" borderId="9" xfId="68" applyFont="1" applyFill="1" applyBorder="1" applyAlignment="1">
      <alignment vertical="center" wrapText="1"/>
      <protection/>
    </xf>
    <xf numFmtId="176" fontId="10" fillId="0" borderId="9" xfId="68" applyNumberFormat="1" applyFont="1" applyFill="1" applyBorder="1" applyAlignment="1" applyProtection="1">
      <alignment vertical="center"/>
      <protection/>
    </xf>
    <xf numFmtId="0" fontId="49" fillId="0" borderId="0" xfId="0" applyFont="1" applyFill="1" applyBorder="1" applyAlignment="1">
      <alignment/>
    </xf>
    <xf numFmtId="0" fontId="5" fillId="0" borderId="0" xfId="68">
      <alignment/>
      <protection/>
    </xf>
    <xf numFmtId="0" fontId="5" fillId="0" borderId="0" xfId="68" applyAlignment="1">
      <alignment wrapText="1"/>
      <protection/>
    </xf>
    <xf numFmtId="49" fontId="6" fillId="0" borderId="0" xfId="68" applyNumberFormat="1" applyFont="1" applyFill="1" applyBorder="1" applyAlignment="1" applyProtection="1">
      <alignment horizontal="centerContinuous"/>
      <protection/>
    </xf>
    <xf numFmtId="0" fontId="4" fillId="0" borderId="0" xfId="68" applyNumberFormat="1" applyFont="1" applyFill="1" applyBorder="1" applyAlignment="1" applyProtection="1">
      <alignment horizontal="right" vertical="center"/>
      <protection/>
    </xf>
    <xf numFmtId="0" fontId="4" fillId="0" borderId="19" xfId="68" applyNumberFormat="1" applyFont="1" applyFill="1" applyBorder="1" applyAlignment="1" applyProtection="1">
      <alignment horizontal="center" vertical="center"/>
      <protection/>
    </xf>
    <xf numFmtId="0" fontId="10" fillId="0" borderId="17" xfId="68" applyNumberFormat="1" applyFont="1" applyFill="1" applyBorder="1" applyAlignment="1" applyProtection="1">
      <alignment horizontal="center" vertical="center"/>
      <protection/>
    </xf>
    <xf numFmtId="0" fontId="10" fillId="0" borderId="21" xfId="68" applyNumberFormat="1" applyFont="1" applyFill="1" applyBorder="1" applyAlignment="1" applyProtection="1">
      <alignment horizontal="center" vertical="center"/>
      <protection/>
    </xf>
    <xf numFmtId="0" fontId="10" fillId="0" borderId="16" xfId="68" applyNumberFormat="1" applyFont="1" applyFill="1" applyBorder="1" applyAlignment="1" applyProtection="1">
      <alignment horizontal="center" vertical="center"/>
      <protection/>
    </xf>
    <xf numFmtId="0" fontId="25" fillId="0" borderId="0" xfId="68" applyFont="1">
      <alignment/>
      <protection/>
    </xf>
    <xf numFmtId="0" fontId="26" fillId="0" borderId="0" xfId="0" applyFont="1" applyFill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2013年专项_8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  <cellStyle name="常规 2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19.125" style="46" customWidth="1"/>
    <col min="2" max="2" width="10.625" style="46" customWidth="1"/>
    <col min="3" max="3" width="19.25390625" style="46" customWidth="1"/>
    <col min="4" max="4" width="10.25390625" style="46" customWidth="1"/>
    <col min="5" max="5" width="11.625" style="46" customWidth="1"/>
    <col min="6" max="6" width="9.75390625" style="46" customWidth="1"/>
    <col min="7" max="7" width="9.375" style="46" customWidth="1"/>
    <col min="8" max="16384" width="9.00390625" style="46" customWidth="1"/>
  </cols>
  <sheetData>
    <row r="1" ht="25.5" customHeight="1">
      <c r="A1" s="3" t="s">
        <v>0</v>
      </c>
    </row>
    <row r="2" spans="1:7" ht="30.75" customHeight="1">
      <c r="A2" s="117" t="s">
        <v>1</v>
      </c>
      <c r="B2" s="117"/>
      <c r="C2" s="117"/>
      <c r="D2" s="117"/>
      <c r="E2" s="117"/>
      <c r="F2" s="117"/>
      <c r="G2" s="117"/>
    </row>
    <row r="3" ht="24" customHeight="1">
      <c r="G3" s="49" t="s">
        <v>2</v>
      </c>
    </row>
    <row r="4" spans="1:7" ht="27" customHeight="1">
      <c r="A4" s="52" t="s">
        <v>3</v>
      </c>
      <c r="B4" s="52"/>
      <c r="C4" s="52" t="s">
        <v>4</v>
      </c>
      <c r="D4" s="52"/>
      <c r="E4" s="52"/>
      <c r="F4" s="52"/>
      <c r="G4" s="52"/>
    </row>
    <row r="5" spans="1:7" ht="40.5" customHeight="1">
      <c r="A5" s="52" t="s">
        <v>5</v>
      </c>
      <c r="B5" s="52" t="s">
        <v>6</v>
      </c>
      <c r="C5" s="52" t="s">
        <v>5</v>
      </c>
      <c r="D5" s="52" t="s">
        <v>7</v>
      </c>
      <c r="E5" s="118" t="s">
        <v>8</v>
      </c>
      <c r="F5" s="118" t="s">
        <v>9</v>
      </c>
      <c r="G5" s="118" t="s">
        <v>10</v>
      </c>
    </row>
    <row r="6" spans="1:7" ht="22.5" customHeight="1">
      <c r="A6" s="14" t="s">
        <v>11</v>
      </c>
      <c r="B6" s="14">
        <f>B7</f>
        <v>32197.39</v>
      </c>
      <c r="C6" s="14" t="s">
        <v>12</v>
      </c>
      <c r="D6" s="14">
        <f>E6+F6+G6</f>
        <v>32197.389999999996</v>
      </c>
      <c r="E6" s="14">
        <f>SUM(E7:E19)</f>
        <v>32197.389999999996</v>
      </c>
      <c r="F6" s="14">
        <f>SUM(F7:F19)</f>
        <v>0</v>
      </c>
      <c r="G6" s="14"/>
    </row>
    <row r="7" spans="1:7" ht="22.5" customHeight="1">
      <c r="A7" s="14" t="s">
        <v>13</v>
      </c>
      <c r="B7" s="14">
        <f>10842.39+11374.33+1690+8290.67</f>
        <v>32197.39</v>
      </c>
      <c r="C7" s="14" t="s">
        <v>14</v>
      </c>
      <c r="D7" s="14"/>
      <c r="E7" s="14"/>
      <c r="F7" s="14"/>
      <c r="G7" s="14"/>
    </row>
    <row r="8" spans="1:7" ht="22.5" customHeight="1">
      <c r="A8" s="14" t="s">
        <v>15</v>
      </c>
      <c r="B8" s="14"/>
      <c r="C8" s="14" t="s">
        <v>16</v>
      </c>
      <c r="D8" s="14"/>
      <c r="E8" s="14"/>
      <c r="F8" s="14"/>
      <c r="G8" s="14"/>
    </row>
    <row r="9" spans="1:7" ht="22.5" customHeight="1">
      <c r="A9" s="14" t="s">
        <v>17</v>
      </c>
      <c r="B9" s="14"/>
      <c r="C9" s="14" t="s">
        <v>18</v>
      </c>
      <c r="D9" s="14"/>
      <c r="E9" s="14"/>
      <c r="F9" s="14"/>
      <c r="G9" s="14"/>
    </row>
    <row r="10" spans="1:7" ht="22.5" customHeight="1">
      <c r="A10" s="14"/>
      <c r="B10" s="14"/>
      <c r="C10" s="14" t="s">
        <v>19</v>
      </c>
      <c r="D10" s="14"/>
      <c r="E10" s="14"/>
      <c r="F10" s="14"/>
      <c r="G10" s="14"/>
    </row>
    <row r="11" spans="1:7" ht="22.5" customHeight="1">
      <c r="A11" s="14" t="s">
        <v>20</v>
      </c>
      <c r="B11" s="14"/>
      <c r="C11" s="14" t="s">
        <v>21</v>
      </c>
      <c r="D11" s="14"/>
      <c r="E11" s="14"/>
      <c r="F11" s="14"/>
      <c r="G11" s="14"/>
    </row>
    <row r="12" spans="1:7" ht="22.5" customHeight="1">
      <c r="A12" s="14" t="s">
        <v>13</v>
      </c>
      <c r="B12" s="14"/>
      <c r="C12" s="14" t="s">
        <v>22</v>
      </c>
      <c r="D12" s="14">
        <f aca="true" t="shared" si="0" ref="D12:D15">E12+F12+G12</f>
        <v>1982.5599999999997</v>
      </c>
      <c r="E12" s="14">
        <v>1982.5599999999997</v>
      </c>
      <c r="F12" s="14"/>
      <c r="G12" s="14"/>
    </row>
    <row r="13" spans="1:7" ht="22.5" customHeight="1">
      <c r="A13" s="14" t="s">
        <v>15</v>
      </c>
      <c r="B13" s="14"/>
      <c r="C13" s="14" t="s">
        <v>23</v>
      </c>
      <c r="D13" s="14">
        <f t="shared" si="0"/>
        <v>578.95</v>
      </c>
      <c r="E13" s="113">
        <v>578.95</v>
      </c>
      <c r="F13" s="14"/>
      <c r="G13" s="14"/>
    </row>
    <row r="14" spans="1:7" ht="22.5" customHeight="1">
      <c r="A14" s="14" t="s">
        <v>17</v>
      </c>
      <c r="B14" s="14"/>
      <c r="C14" s="14" t="s">
        <v>24</v>
      </c>
      <c r="D14" s="14">
        <f t="shared" si="0"/>
        <v>5521.66</v>
      </c>
      <c r="E14" s="14">
        <v>5521.66</v>
      </c>
      <c r="F14" s="14"/>
      <c r="G14" s="14"/>
    </row>
    <row r="15" spans="1:7" ht="22.5" customHeight="1">
      <c r="A15" s="14"/>
      <c r="B15" s="14"/>
      <c r="C15" s="14" t="s">
        <v>25</v>
      </c>
      <c r="D15" s="14">
        <f t="shared" si="0"/>
        <v>23727.85</v>
      </c>
      <c r="E15" s="14">
        <f>23727.85</f>
        <v>23727.85</v>
      </c>
      <c r="F15" s="14"/>
      <c r="G15" s="14"/>
    </row>
    <row r="16" spans="1:7" ht="22.5" customHeight="1">
      <c r="A16" s="14"/>
      <c r="B16" s="14"/>
      <c r="C16" s="14" t="s">
        <v>26</v>
      </c>
      <c r="D16" s="14"/>
      <c r="E16" s="14"/>
      <c r="F16" s="14"/>
      <c r="G16" s="14"/>
    </row>
    <row r="17" spans="1:7" ht="22.5" customHeight="1">
      <c r="A17" s="14"/>
      <c r="B17" s="14"/>
      <c r="C17" s="14" t="s">
        <v>27</v>
      </c>
      <c r="D17" s="14"/>
      <c r="E17" s="14"/>
      <c r="F17" s="14"/>
      <c r="G17" s="14"/>
    </row>
    <row r="18" spans="1:7" ht="22.5" customHeight="1">
      <c r="A18" s="14"/>
      <c r="B18" s="14"/>
      <c r="C18" s="14" t="s">
        <v>28</v>
      </c>
      <c r="D18" s="14">
        <f>E18+F18+G18</f>
        <v>386.37</v>
      </c>
      <c r="E18" s="14">
        <v>386.37</v>
      </c>
      <c r="F18" s="14"/>
      <c r="G18" s="14"/>
    </row>
    <row r="19" spans="1:7" ht="22.5" customHeight="1">
      <c r="A19" s="14"/>
      <c r="B19" s="14"/>
      <c r="C19" s="14" t="s">
        <v>29</v>
      </c>
      <c r="D19" s="14"/>
      <c r="E19" s="14"/>
      <c r="F19" s="14"/>
      <c r="G19" s="14"/>
    </row>
    <row r="20" spans="1:7" ht="22.5" customHeight="1">
      <c r="A20" s="14"/>
      <c r="B20" s="14"/>
      <c r="C20" s="14" t="s">
        <v>30</v>
      </c>
      <c r="D20" s="14"/>
      <c r="E20" s="14"/>
      <c r="F20" s="14"/>
      <c r="G20" s="14"/>
    </row>
    <row r="21" spans="1:7" ht="22.5" customHeight="1">
      <c r="A21" s="17" t="s">
        <v>31</v>
      </c>
      <c r="B21" s="14">
        <f>B6+B11</f>
        <v>32197.39</v>
      </c>
      <c r="C21" s="17" t="s">
        <v>32</v>
      </c>
      <c r="D21" s="14">
        <f aca="true" t="shared" si="1" ref="D21:F21">D6+D20</f>
        <v>32197.389999999996</v>
      </c>
      <c r="E21" s="14">
        <f t="shared" si="1"/>
        <v>32197.389999999996</v>
      </c>
      <c r="F21" s="14"/>
      <c r="G21" s="14"/>
    </row>
    <row r="22" spans="1:7" ht="21.75" customHeight="1">
      <c r="A22" s="119"/>
      <c r="B22" s="119"/>
      <c r="C22" s="119"/>
      <c r="D22" s="119"/>
      <c r="E22" s="119"/>
      <c r="F22" s="119"/>
      <c r="G22" s="119"/>
    </row>
    <row r="23" spans="1:7" ht="13.5">
      <c r="A23" s="120"/>
      <c r="B23" s="120"/>
      <c r="C23" s="120"/>
      <c r="D23" s="120"/>
      <c r="E23" s="120"/>
      <c r="F23" s="120"/>
      <c r="G23" s="120"/>
    </row>
    <row r="24" spans="1:7" ht="13.5">
      <c r="A24" s="120"/>
      <c r="B24" s="120"/>
      <c r="C24" s="120"/>
      <c r="D24" s="120"/>
      <c r="E24" s="120"/>
      <c r="F24" s="120"/>
      <c r="G24" s="120"/>
    </row>
    <row r="25" spans="1:7" ht="13.5">
      <c r="A25" s="120"/>
      <c r="B25" s="120"/>
      <c r="C25" s="120"/>
      <c r="D25" s="120"/>
      <c r="E25" s="120"/>
      <c r="F25" s="120"/>
      <c r="G25" s="120"/>
    </row>
  </sheetData>
  <sheetProtection/>
  <mergeCells count="4">
    <mergeCell ref="A2:G2"/>
    <mergeCell ref="A4:B4"/>
    <mergeCell ref="C4:G4"/>
    <mergeCell ref="A22:G22"/>
  </mergeCells>
  <printOptions horizontalCentered="1"/>
  <pageMargins left="0.2" right="0.2" top="0.39" bottom="0.39" header="0.61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8"/>
  <sheetViews>
    <sheetView view="pageBreakPreview" zoomScale="60" workbookViewId="0" topLeftCell="A1">
      <pane xSplit="1" ySplit="6" topLeftCell="B19" activePane="bottomRight" state="frozen"/>
      <selection pane="bottomRight" activeCell="A43" sqref="A43"/>
    </sheetView>
  </sheetViews>
  <sheetFormatPr defaultColWidth="6.875" defaultRowHeight="19.5" customHeight="1"/>
  <cols>
    <col min="1" max="1" width="11.125" style="108" customWidth="1"/>
    <col min="2" max="2" width="29.50390625" style="109" customWidth="1"/>
    <col min="3" max="3" width="13.75390625" style="108" customWidth="1"/>
    <col min="4" max="4" width="11.50390625" style="108" customWidth="1"/>
    <col min="5" max="5" width="12.50390625" style="108" customWidth="1"/>
    <col min="6" max="6" width="11.50390625" style="108" customWidth="1"/>
    <col min="7" max="7" width="10.125" style="108" customWidth="1"/>
    <col min="8" max="8" width="9.625" style="108" customWidth="1"/>
    <col min="9" max="9" width="8.875" style="108" customWidth="1"/>
    <col min="10" max="10" width="7.50390625" style="108" customWidth="1"/>
    <col min="11" max="11" width="7.375" style="108" customWidth="1"/>
    <col min="12" max="12" width="8.625" style="108" customWidth="1"/>
    <col min="13" max="13" width="8.875" style="108" customWidth="1"/>
    <col min="14" max="14" width="7.375" style="108" bestFit="1" customWidth="1"/>
    <col min="15" max="15" width="7.375" style="108" customWidth="1"/>
    <col min="16" max="19" width="7.375" style="108" bestFit="1" customWidth="1"/>
    <col min="20" max="20" width="6.875" style="108" customWidth="1"/>
    <col min="21" max="21" width="7.375" style="108" bestFit="1" customWidth="1"/>
    <col min="22" max="255" width="6.875" style="108" customWidth="1"/>
  </cols>
  <sheetData>
    <row r="1" s="1" customFormat="1" ht="21" customHeight="1">
      <c r="A1" s="3" t="s">
        <v>33</v>
      </c>
    </row>
    <row r="2" spans="1:255" s="70" customFormat="1" ht="34.5" customHeight="1">
      <c r="A2" s="110" t="s">
        <v>34</v>
      </c>
      <c r="B2" s="71"/>
      <c r="C2" s="71"/>
      <c r="D2" s="71"/>
      <c r="E2" s="71"/>
      <c r="F2" s="71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</row>
    <row r="3" spans="1:6" s="1" customFormat="1" ht="18" customHeight="1">
      <c r="A3" s="57"/>
      <c r="B3" s="57"/>
      <c r="C3" s="57"/>
      <c r="D3" s="57"/>
      <c r="E3" s="57"/>
      <c r="F3" s="57"/>
    </row>
    <row r="4" spans="1:6" s="1" customFormat="1" ht="21" customHeight="1">
      <c r="A4" s="8"/>
      <c r="B4" s="8"/>
      <c r="C4" s="8"/>
      <c r="D4" s="8"/>
      <c r="E4" s="8"/>
      <c r="F4" s="111" t="s">
        <v>2</v>
      </c>
    </row>
    <row r="5" spans="1:6" s="1" customFormat="1" ht="24.75" customHeight="1">
      <c r="A5" s="29" t="s">
        <v>35</v>
      </c>
      <c r="B5" s="29"/>
      <c r="C5" s="112" t="s">
        <v>36</v>
      </c>
      <c r="D5" s="29" t="s">
        <v>37</v>
      </c>
      <c r="E5" s="29"/>
      <c r="F5" s="29"/>
    </row>
    <row r="6" spans="1:6" s="1" customFormat="1" ht="24.75" customHeight="1">
      <c r="A6" s="73" t="s">
        <v>38</v>
      </c>
      <c r="B6" s="73" t="s">
        <v>39</v>
      </c>
      <c r="C6" s="29"/>
      <c r="D6" s="73" t="s">
        <v>40</v>
      </c>
      <c r="E6" s="73" t="s">
        <v>41</v>
      </c>
      <c r="F6" s="73" t="s">
        <v>42</v>
      </c>
    </row>
    <row r="7" spans="1:6" s="107" customFormat="1" ht="24.75" customHeight="1">
      <c r="A7" s="52"/>
      <c r="B7" s="52" t="s">
        <v>7</v>
      </c>
      <c r="C7" s="73">
        <f>C8+C16+C29+C40</f>
        <v>28822.269999999997</v>
      </c>
      <c r="D7" s="76">
        <f>D8+D16+D24+D29+D40</f>
        <v>32197.390000000003</v>
      </c>
      <c r="E7" s="73">
        <f>E8+E16+E24+E29+E40</f>
        <v>10842.39</v>
      </c>
      <c r="F7" s="75">
        <f>F24+F29</f>
        <v>21355</v>
      </c>
    </row>
    <row r="8" spans="1:6" s="1" customFormat="1" ht="24.75" customHeight="1">
      <c r="A8" s="13">
        <v>208</v>
      </c>
      <c r="B8" s="14" t="s">
        <v>22</v>
      </c>
      <c r="C8" s="113">
        <f>C9+C14</f>
        <v>818.43</v>
      </c>
      <c r="D8" s="113">
        <f>D9+D14</f>
        <v>1982.5599999999997</v>
      </c>
      <c r="E8" s="113">
        <f>E9+E14</f>
        <v>1982.5599999999997</v>
      </c>
      <c r="F8" s="75"/>
    </row>
    <row r="9" spans="1:6" s="1" customFormat="1" ht="24.75" customHeight="1">
      <c r="A9" s="17">
        <v>20805</v>
      </c>
      <c r="B9" s="14" t="s">
        <v>43</v>
      </c>
      <c r="C9" s="113">
        <f>C10+C11+C12+C13</f>
        <v>809.3399999999999</v>
      </c>
      <c r="D9" s="113">
        <f>D10+D11+D12+D13</f>
        <v>1969.4799999999998</v>
      </c>
      <c r="E9" s="113">
        <f>E10+E11+E12+E13</f>
        <v>1969.4799999999998</v>
      </c>
      <c r="F9" s="75"/>
    </row>
    <row r="10" spans="1:6" s="1" customFormat="1" ht="24.75" customHeight="1">
      <c r="A10" s="18">
        <v>2080501</v>
      </c>
      <c r="B10" s="14" t="s">
        <v>44</v>
      </c>
      <c r="C10" s="113">
        <v>83.03</v>
      </c>
      <c r="D10" s="113">
        <v>105.94</v>
      </c>
      <c r="E10" s="113">
        <v>105.94</v>
      </c>
      <c r="F10" s="75"/>
    </row>
    <row r="11" spans="1:6" s="1" customFormat="1" ht="24.75" customHeight="1">
      <c r="A11" s="18">
        <v>2080502</v>
      </c>
      <c r="B11" s="14" t="s">
        <v>45</v>
      </c>
      <c r="C11" s="113">
        <v>100.07</v>
      </c>
      <c r="D11" s="113">
        <v>970.6</v>
      </c>
      <c r="E11" s="113">
        <v>970.6</v>
      </c>
      <c r="F11" s="75"/>
    </row>
    <row r="12" spans="1:6" s="1" customFormat="1" ht="24.75" customHeight="1">
      <c r="A12" s="18">
        <v>2080505</v>
      </c>
      <c r="B12" s="19" t="s">
        <v>46</v>
      </c>
      <c r="C12" s="113">
        <v>447.31</v>
      </c>
      <c r="D12" s="113">
        <v>635.35</v>
      </c>
      <c r="E12" s="113">
        <v>635.35</v>
      </c>
      <c r="F12" s="75"/>
    </row>
    <row r="13" spans="1:6" s="1" customFormat="1" ht="24.75" customHeight="1">
      <c r="A13" s="18">
        <v>2080506</v>
      </c>
      <c r="B13" s="14" t="s">
        <v>47</v>
      </c>
      <c r="C13" s="113">
        <v>178.93</v>
      </c>
      <c r="D13" s="113">
        <v>257.59</v>
      </c>
      <c r="E13" s="113">
        <v>257.59</v>
      </c>
      <c r="F13" s="75"/>
    </row>
    <row r="14" spans="1:6" s="1" customFormat="1" ht="24.75" customHeight="1">
      <c r="A14" s="17">
        <v>20899</v>
      </c>
      <c r="B14" s="14" t="s">
        <v>48</v>
      </c>
      <c r="C14" s="113">
        <v>9.09</v>
      </c>
      <c r="D14" s="113">
        <f>D15</f>
        <v>13.08</v>
      </c>
      <c r="E14" s="113">
        <f>E15</f>
        <v>13.08</v>
      </c>
      <c r="F14" s="75"/>
    </row>
    <row r="15" spans="1:6" s="1" customFormat="1" ht="24.75" customHeight="1">
      <c r="A15" s="18">
        <v>2089901</v>
      </c>
      <c r="B15" s="14" t="s">
        <v>49</v>
      </c>
      <c r="C15" s="113">
        <v>9.09</v>
      </c>
      <c r="D15" s="113">
        <v>13.08</v>
      </c>
      <c r="E15" s="113">
        <v>13.08</v>
      </c>
      <c r="F15" s="75"/>
    </row>
    <row r="16" spans="1:6" s="1" customFormat="1" ht="24.75" customHeight="1">
      <c r="A16" s="13">
        <v>210</v>
      </c>
      <c r="B16" s="14" t="s">
        <v>23</v>
      </c>
      <c r="C16" s="113">
        <f>C17+C22</f>
        <v>393.03</v>
      </c>
      <c r="D16" s="113">
        <f>D17+D22</f>
        <v>578.95</v>
      </c>
      <c r="E16" s="113">
        <f>E17+E22</f>
        <v>578.95</v>
      </c>
      <c r="F16" s="75"/>
    </row>
    <row r="17" spans="1:6" s="1" customFormat="1" ht="24.75" customHeight="1">
      <c r="A17" s="17">
        <v>21011</v>
      </c>
      <c r="B17" s="14" t="s">
        <v>50</v>
      </c>
      <c r="C17" s="113">
        <f>C18+C19+C20+C21</f>
        <v>370.63</v>
      </c>
      <c r="D17" s="113">
        <f>D18+D19+D20+D21</f>
        <v>546.73</v>
      </c>
      <c r="E17" s="113">
        <f>E18+E19+E20+E21</f>
        <v>546.73</v>
      </c>
      <c r="F17" s="75"/>
    </row>
    <row r="18" spans="1:6" s="1" customFormat="1" ht="24.75" customHeight="1">
      <c r="A18" s="18">
        <v>2101101</v>
      </c>
      <c r="B18" s="14" t="s">
        <v>51</v>
      </c>
      <c r="C18" s="113">
        <v>42.46</v>
      </c>
      <c r="D18" s="113">
        <v>62.32</v>
      </c>
      <c r="E18" s="113">
        <v>62.32</v>
      </c>
      <c r="F18" s="75"/>
    </row>
    <row r="19" spans="1:6" s="1" customFormat="1" ht="24.75" customHeight="1">
      <c r="A19" s="18">
        <v>2101102</v>
      </c>
      <c r="B19" s="14" t="s">
        <v>52</v>
      </c>
      <c r="C19" s="113">
        <v>188.65</v>
      </c>
      <c r="D19" s="113">
        <v>291.17</v>
      </c>
      <c r="E19" s="113">
        <v>291.17</v>
      </c>
      <c r="F19" s="75"/>
    </row>
    <row r="20" spans="1:6" s="1" customFormat="1" ht="24.75" customHeight="1">
      <c r="A20" s="14">
        <v>2101103</v>
      </c>
      <c r="B20" s="14" t="s">
        <v>53</v>
      </c>
      <c r="C20" s="113">
        <v>9.44</v>
      </c>
      <c r="D20" s="113">
        <v>12.96</v>
      </c>
      <c r="E20" s="113">
        <v>12.96</v>
      </c>
      <c r="F20" s="75"/>
    </row>
    <row r="21" spans="1:6" s="1" customFormat="1" ht="24.75" customHeight="1">
      <c r="A21" s="14">
        <v>2101199</v>
      </c>
      <c r="B21" s="14" t="s">
        <v>54</v>
      </c>
      <c r="C21" s="113">
        <v>130.08</v>
      </c>
      <c r="D21" s="113">
        <v>180.28</v>
      </c>
      <c r="E21" s="113">
        <v>180.28</v>
      </c>
      <c r="F21" s="75"/>
    </row>
    <row r="22" spans="1:6" s="1" customFormat="1" ht="24.75" customHeight="1">
      <c r="A22" s="17">
        <v>21099</v>
      </c>
      <c r="B22" s="14" t="s">
        <v>55</v>
      </c>
      <c r="C22" s="113">
        <v>22.4</v>
      </c>
      <c r="D22" s="113">
        <v>32.22</v>
      </c>
      <c r="E22" s="113">
        <v>32.22</v>
      </c>
      <c r="F22" s="75"/>
    </row>
    <row r="23" spans="1:6" s="1" customFormat="1" ht="24.75" customHeight="1">
      <c r="A23" s="14">
        <v>2109901</v>
      </c>
      <c r="B23" s="14" t="s">
        <v>55</v>
      </c>
      <c r="C23" s="113">
        <v>22.4</v>
      </c>
      <c r="D23" s="113">
        <v>32.22</v>
      </c>
      <c r="E23" s="113">
        <v>32.22</v>
      </c>
      <c r="F23" s="75"/>
    </row>
    <row r="24" spans="1:6" s="1" customFormat="1" ht="24.75" customHeight="1">
      <c r="A24" s="13">
        <v>211</v>
      </c>
      <c r="B24" s="14" t="s">
        <v>24</v>
      </c>
      <c r="C24" s="73"/>
      <c r="D24" s="114">
        <f>D25</f>
        <v>5521.66</v>
      </c>
      <c r="E24" s="114"/>
      <c r="F24" s="114">
        <f>F25</f>
        <v>5521.66</v>
      </c>
    </row>
    <row r="25" spans="1:6" s="1" customFormat="1" ht="24.75" customHeight="1">
      <c r="A25" s="17">
        <v>21103</v>
      </c>
      <c r="B25" s="14" t="s">
        <v>56</v>
      </c>
      <c r="C25" s="73"/>
      <c r="D25" s="114">
        <f>D27+D26+D28</f>
        <v>5521.66</v>
      </c>
      <c r="E25" s="114"/>
      <c r="F25" s="114">
        <f>F27+F26+F28</f>
        <v>5521.66</v>
      </c>
    </row>
    <row r="26" spans="1:6" s="1" customFormat="1" ht="24.75" customHeight="1">
      <c r="A26" s="18">
        <v>2110302</v>
      </c>
      <c r="B26" s="14" t="s">
        <v>57</v>
      </c>
      <c r="C26" s="73"/>
      <c r="D26" s="114">
        <v>465</v>
      </c>
      <c r="E26" s="73"/>
      <c r="F26" s="114">
        <v>465</v>
      </c>
    </row>
    <row r="27" spans="1:6" s="1" customFormat="1" ht="24.75" customHeight="1">
      <c r="A27" s="14">
        <v>2110304</v>
      </c>
      <c r="B27" s="14" t="s">
        <v>58</v>
      </c>
      <c r="C27" s="73"/>
      <c r="D27" s="114">
        <f>1690+300</f>
        <v>1990</v>
      </c>
      <c r="E27" s="73"/>
      <c r="F27" s="114">
        <f>1690+300</f>
        <v>1990</v>
      </c>
    </row>
    <row r="28" spans="1:6" s="1" customFormat="1" ht="24.75" customHeight="1">
      <c r="A28" s="14">
        <v>2110399</v>
      </c>
      <c r="B28" s="14" t="s">
        <v>59</v>
      </c>
      <c r="C28" s="73"/>
      <c r="D28" s="114">
        <v>3066.66</v>
      </c>
      <c r="E28" s="73"/>
      <c r="F28" s="114">
        <v>3066.66</v>
      </c>
    </row>
    <row r="29" spans="1:6" s="1" customFormat="1" ht="24.75" customHeight="1">
      <c r="A29" s="13">
        <v>212</v>
      </c>
      <c r="B29" s="14" t="s">
        <v>25</v>
      </c>
      <c r="C29" s="113">
        <v>27342.42</v>
      </c>
      <c r="D29" s="115">
        <f aca="true" t="shared" si="0" ref="D29:F29">D30+D34+D36+D38</f>
        <v>23727.850000000002</v>
      </c>
      <c r="E29" s="113">
        <f t="shared" si="0"/>
        <v>7894.509999999999</v>
      </c>
      <c r="F29" s="114">
        <f t="shared" si="0"/>
        <v>15833.34</v>
      </c>
    </row>
    <row r="30" spans="1:6" s="1" customFormat="1" ht="24.75" customHeight="1">
      <c r="A30" s="17">
        <v>21201</v>
      </c>
      <c r="B30" s="14" t="s">
        <v>60</v>
      </c>
      <c r="C30" s="113">
        <v>10037.81</v>
      </c>
      <c r="D30" s="115">
        <f aca="true" t="shared" si="1" ref="D30:D37">E30+F30</f>
        <v>9615.1</v>
      </c>
      <c r="E30" s="113">
        <f>E31+E33</f>
        <v>1705.74</v>
      </c>
      <c r="F30" s="114">
        <f>F32+F33</f>
        <v>7909.360000000001</v>
      </c>
    </row>
    <row r="31" spans="1:6" s="1" customFormat="1" ht="24.75" customHeight="1">
      <c r="A31" s="14">
        <v>2120101</v>
      </c>
      <c r="B31" s="14" t="s">
        <v>61</v>
      </c>
      <c r="C31" s="113">
        <v>876.74</v>
      </c>
      <c r="D31" s="113">
        <v>1568.03</v>
      </c>
      <c r="E31" s="113">
        <v>1568.03</v>
      </c>
      <c r="F31" s="114"/>
    </row>
    <row r="32" spans="1:6" s="1" customFormat="1" ht="24.75" customHeight="1">
      <c r="A32" s="14">
        <v>2120104</v>
      </c>
      <c r="B32" s="14" t="s">
        <v>62</v>
      </c>
      <c r="C32" s="113">
        <v>2814.53</v>
      </c>
      <c r="D32" s="114">
        <v>2447.69</v>
      </c>
      <c r="E32" s="114"/>
      <c r="F32" s="114">
        <v>2447.69</v>
      </c>
    </row>
    <row r="33" spans="1:6" s="1" customFormat="1" ht="24.75" customHeight="1">
      <c r="A33" s="14">
        <v>2120199</v>
      </c>
      <c r="B33" s="14" t="s">
        <v>63</v>
      </c>
      <c r="C33" s="113">
        <v>6346.54</v>
      </c>
      <c r="D33" s="115">
        <f t="shared" si="1"/>
        <v>5599.38</v>
      </c>
      <c r="E33" s="113">
        <v>137.71</v>
      </c>
      <c r="F33" s="114">
        <f>726+4735.67</f>
        <v>5461.67</v>
      </c>
    </row>
    <row r="34" spans="1:6" s="1" customFormat="1" ht="24.75" customHeight="1">
      <c r="A34" s="17">
        <v>21203</v>
      </c>
      <c r="B34" s="14" t="s">
        <v>64</v>
      </c>
      <c r="C34" s="113">
        <v>7063.26</v>
      </c>
      <c r="D34" s="115">
        <f t="shared" si="1"/>
        <v>7696.41</v>
      </c>
      <c r="E34" s="113">
        <f aca="true" t="shared" si="2" ref="E34:E38">E35</f>
        <v>2044.01</v>
      </c>
      <c r="F34" s="114">
        <v>5652.4</v>
      </c>
    </row>
    <row r="35" spans="1:6" s="1" customFormat="1" ht="24.75" customHeight="1">
      <c r="A35" s="14">
        <v>2120399</v>
      </c>
      <c r="B35" s="14" t="s">
        <v>65</v>
      </c>
      <c r="C35" s="113">
        <v>7063.26</v>
      </c>
      <c r="D35" s="115">
        <f t="shared" si="1"/>
        <v>7696.41</v>
      </c>
      <c r="E35" s="113">
        <v>2044.01</v>
      </c>
      <c r="F35" s="114">
        <f>3432.4+2220</f>
        <v>5652.4</v>
      </c>
    </row>
    <row r="36" spans="1:6" s="1" customFormat="1" ht="24.75" customHeight="1">
      <c r="A36" s="17">
        <v>21205</v>
      </c>
      <c r="B36" s="14" t="s">
        <v>66</v>
      </c>
      <c r="C36" s="113">
        <v>8950.15</v>
      </c>
      <c r="D36" s="115">
        <f t="shared" si="1"/>
        <v>4771.219999999999</v>
      </c>
      <c r="E36" s="113">
        <f t="shared" si="2"/>
        <v>2499.64</v>
      </c>
      <c r="F36" s="114">
        <v>2271.58</v>
      </c>
    </row>
    <row r="37" spans="1:6" s="1" customFormat="1" ht="24.75" customHeight="1">
      <c r="A37" s="14">
        <v>2120501</v>
      </c>
      <c r="B37" s="14" t="s">
        <v>67</v>
      </c>
      <c r="C37" s="113">
        <v>8950.15</v>
      </c>
      <c r="D37" s="115">
        <f t="shared" si="1"/>
        <v>4771.219999999999</v>
      </c>
      <c r="E37" s="113">
        <v>2499.64</v>
      </c>
      <c r="F37" s="114">
        <f>570+1701.58</f>
        <v>2271.58</v>
      </c>
    </row>
    <row r="38" spans="1:6" s="1" customFormat="1" ht="24.75" customHeight="1">
      <c r="A38" s="17">
        <v>21299</v>
      </c>
      <c r="B38" s="14" t="s">
        <v>68</v>
      </c>
      <c r="C38" s="113">
        <v>1291.2</v>
      </c>
      <c r="D38" s="115">
        <f>E38</f>
        <v>1645.12</v>
      </c>
      <c r="E38" s="113">
        <f t="shared" si="2"/>
        <v>1645.12</v>
      </c>
      <c r="F38" s="114"/>
    </row>
    <row r="39" spans="1:6" s="1" customFormat="1" ht="24.75" customHeight="1">
      <c r="A39" s="18">
        <v>2129901</v>
      </c>
      <c r="B39" s="14" t="s">
        <v>69</v>
      </c>
      <c r="C39" s="113">
        <v>1291.2</v>
      </c>
      <c r="D39" s="115">
        <f>E39</f>
        <v>1645.12</v>
      </c>
      <c r="E39" s="113">
        <v>1645.12</v>
      </c>
      <c r="F39" s="114"/>
    </row>
    <row r="40" spans="1:6" s="1" customFormat="1" ht="24.75" customHeight="1">
      <c r="A40" s="13">
        <v>221</v>
      </c>
      <c r="B40" s="14" t="s">
        <v>28</v>
      </c>
      <c r="C40" s="113">
        <v>268.39</v>
      </c>
      <c r="D40" s="113">
        <f>D41</f>
        <v>386.37</v>
      </c>
      <c r="E40" s="113">
        <f>E41</f>
        <v>386.37</v>
      </c>
      <c r="F40" s="75"/>
    </row>
    <row r="41" spans="1:6" s="1" customFormat="1" ht="24.75" customHeight="1">
      <c r="A41" s="17">
        <v>22102</v>
      </c>
      <c r="B41" s="14" t="s">
        <v>70</v>
      </c>
      <c r="C41" s="113">
        <v>268.39</v>
      </c>
      <c r="D41" s="113">
        <f>D42</f>
        <v>386.37</v>
      </c>
      <c r="E41" s="113">
        <f>E42</f>
        <v>386.37</v>
      </c>
      <c r="F41" s="75"/>
    </row>
    <row r="42" spans="1:6" s="1" customFormat="1" ht="27" customHeight="1">
      <c r="A42" s="14">
        <v>2210201</v>
      </c>
      <c r="B42" s="14" t="s">
        <v>71</v>
      </c>
      <c r="C42" s="113">
        <v>268.39</v>
      </c>
      <c r="D42" s="113">
        <v>386.37</v>
      </c>
      <c r="E42" s="113">
        <v>386.37</v>
      </c>
      <c r="F42" s="75"/>
    </row>
    <row r="43" spans="1:6" s="1" customFormat="1" ht="24" customHeight="1">
      <c r="A43" s="72" t="s">
        <v>72</v>
      </c>
      <c r="B43" s="72"/>
      <c r="C43" s="72"/>
      <c r="D43" s="72"/>
      <c r="E43" s="72"/>
      <c r="F43" s="72"/>
    </row>
    <row r="44" spans="1:6" s="1" customFormat="1" ht="28.5" customHeight="1">
      <c r="A44" s="4"/>
      <c r="B44" s="4"/>
      <c r="C44" s="4"/>
      <c r="D44" s="4"/>
      <c r="E44" s="4"/>
      <c r="F44" s="4"/>
    </row>
    <row r="45" spans="1:6" s="1" customFormat="1" ht="30.75" customHeight="1">
      <c r="A45" s="4"/>
      <c r="B45" s="4"/>
      <c r="C45" s="4"/>
      <c r="D45" s="4"/>
      <c r="E45" s="4"/>
      <c r="F45" s="4"/>
    </row>
    <row r="46" spans="1:6" s="1" customFormat="1" ht="49.5" customHeight="1">
      <c r="A46" s="4"/>
      <c r="B46" s="4"/>
      <c r="C46" s="4"/>
      <c r="D46" s="4"/>
      <c r="E46" s="4"/>
      <c r="F46" s="4"/>
    </row>
    <row r="47" spans="1:6" s="1" customFormat="1" ht="24" customHeight="1">
      <c r="A47" s="4"/>
      <c r="B47" s="4"/>
      <c r="C47" s="4"/>
      <c r="E47" s="4"/>
      <c r="F47" s="4"/>
    </row>
    <row r="48" spans="1:6" s="1" customFormat="1" ht="21.75" customHeight="1">
      <c r="A48" s="4"/>
      <c r="B48" s="4"/>
      <c r="C48" s="4"/>
      <c r="E48" s="4"/>
      <c r="F48" s="4"/>
    </row>
    <row r="49" s="4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  <row r="59" s="1" customFormat="1" ht="19.5" customHeight="1"/>
    <row r="60" s="1" customFormat="1" ht="24" customHeight="1"/>
    <row r="61" s="1" customFormat="1" ht="19.5" customHeight="1"/>
    <row r="62" s="1" customFormat="1" ht="19.5" customHeight="1"/>
    <row r="63" s="1" customFormat="1" ht="19.5" customHeight="1"/>
    <row r="64" s="1" customFormat="1" ht="19.5" customHeight="1"/>
    <row r="65" s="1" customFormat="1" ht="19.5" customHeight="1"/>
    <row r="66" s="1" customFormat="1" ht="19.5" customHeight="1"/>
    <row r="67" s="1" customFormat="1" ht="19.5" customHeight="1"/>
    <row r="68" s="1" customFormat="1" ht="19.5" customHeight="1"/>
    <row r="69" s="1" customFormat="1" ht="19.5" customHeight="1"/>
    <row r="70" s="1" customFormat="1" ht="19.5" customHeight="1"/>
    <row r="71" s="1" customFormat="1" ht="19.5" customHeight="1"/>
    <row r="72" s="1" customFormat="1" ht="19.5" customHeight="1"/>
    <row r="73" s="1" customFormat="1" ht="19.5" customHeight="1"/>
    <row r="74" s="1" customFormat="1" ht="24" customHeight="1"/>
    <row r="75" s="1" customFormat="1" ht="19.5" customHeight="1"/>
    <row r="76" s="1" customFormat="1" ht="19.5" customHeight="1"/>
    <row r="77" s="1" customFormat="1" ht="24.75" customHeight="1"/>
    <row r="78" s="1" customFormat="1" ht="19.5" customHeight="1"/>
    <row r="79" s="1" customFormat="1" ht="19.5" customHeight="1"/>
    <row r="80" s="1" customFormat="1" ht="19.5" customHeight="1"/>
    <row r="81" s="1" customFormat="1" ht="19.5" customHeight="1"/>
    <row r="82" s="1" customFormat="1" ht="19.5" customHeight="1"/>
    <row r="83" s="1" customFormat="1" ht="19.5" customHeight="1"/>
    <row r="84" s="1" customFormat="1" ht="19.5" customHeight="1"/>
    <row r="85" s="1" customFormat="1" ht="19.5" customHeight="1"/>
    <row r="86" s="1" customFormat="1" ht="19.5" customHeight="1"/>
    <row r="87" s="1" customFormat="1" ht="19.5" customHeight="1"/>
    <row r="88" s="1" customFormat="1" ht="19.5" customHeight="1"/>
    <row r="89" s="1" customFormat="1" ht="27" customHeight="1"/>
    <row r="90" s="1" customFormat="1" ht="19.5" customHeight="1"/>
    <row r="91" s="1" customFormat="1" ht="19.5" customHeight="1"/>
    <row r="92" s="1" customFormat="1" ht="19.5" customHeight="1"/>
    <row r="93" s="1" customFormat="1" ht="19.5" customHeight="1"/>
    <row r="94" s="1" customFormat="1" ht="19.5" customHeight="1"/>
    <row r="95" s="1" customFormat="1" ht="19.5" customHeight="1"/>
    <row r="96" s="1" customFormat="1" ht="19.5" customHeight="1"/>
    <row r="97" s="1" customFormat="1" ht="19.5" customHeight="1"/>
    <row r="98" s="1" customFormat="1" ht="19.5" customHeight="1"/>
    <row r="99" s="1" customFormat="1" ht="19.5" customHeight="1"/>
    <row r="100" s="1" customFormat="1" ht="19.5" customHeight="1"/>
    <row r="101" s="1" customFormat="1" ht="19.5" customHeight="1"/>
    <row r="102" s="1" customFormat="1" ht="19.5" customHeight="1"/>
    <row r="103" s="1" customFormat="1" ht="19.5" customHeight="1"/>
    <row r="104" s="1" customFormat="1" ht="19.5" customHeight="1"/>
    <row r="105" s="1" customFormat="1" ht="19.5" customHeight="1"/>
    <row r="106" s="1" customFormat="1" ht="19.5" customHeight="1"/>
    <row r="107" s="1" customFormat="1" ht="19.5" customHeight="1"/>
    <row r="108" s="1" customFormat="1" ht="19.5" customHeight="1"/>
    <row r="109" s="1" customFormat="1" ht="19.5" customHeight="1"/>
    <row r="110" s="1" customFormat="1" ht="19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  <row r="126" s="1" customFormat="1" ht="19.5" customHeight="1"/>
    <row r="127" s="1" customFormat="1" ht="19.5" customHeight="1"/>
    <row r="128" s="1" customFormat="1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19.5" customHeight="1"/>
    <row r="146" s="1" customFormat="1" ht="19.5" customHeight="1"/>
    <row r="147" s="1" customFormat="1" ht="19.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  <row r="169" s="1" customFormat="1" ht="19.5" customHeight="1"/>
    <row r="170" s="1" customFormat="1" ht="19.5" customHeight="1"/>
    <row r="171" s="1" customFormat="1" ht="19.5" customHeight="1"/>
    <row r="172" s="1" customFormat="1" ht="19.5" customHeight="1"/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9.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  <row r="259" s="1" customFormat="1" ht="19.5" customHeight="1"/>
    <row r="260" s="1" customFormat="1" ht="19.5" customHeight="1"/>
    <row r="261" s="1" customFormat="1" ht="19.5" customHeight="1"/>
    <row r="262" s="1" customFormat="1" ht="19.5" customHeight="1"/>
    <row r="263" s="1" customFormat="1" ht="19.5" customHeight="1"/>
    <row r="264" s="1" customFormat="1" ht="19.5" customHeight="1"/>
    <row r="265" s="1" customFormat="1" ht="19.5" customHeight="1"/>
    <row r="266" s="1" customFormat="1" ht="19.5" customHeight="1"/>
    <row r="267" s="1" customFormat="1" ht="19.5" customHeight="1"/>
    <row r="268" s="1" customFormat="1" ht="19.5" customHeight="1"/>
    <row r="269" s="1" customFormat="1" ht="19.5" customHeight="1"/>
    <row r="270" s="1" customFormat="1" ht="19.5" customHeight="1"/>
    <row r="271" s="1" customFormat="1" ht="19.5" customHeight="1"/>
    <row r="272" s="1" customFormat="1" ht="19.5" customHeight="1"/>
    <row r="273" s="1" customFormat="1" ht="19.5" customHeight="1"/>
    <row r="274" s="1" customFormat="1" ht="19.5" customHeight="1"/>
    <row r="275" s="1" customFormat="1" ht="19.5" customHeight="1"/>
    <row r="276" s="1" customFormat="1" ht="19.5" customHeight="1"/>
    <row r="277" s="1" customFormat="1" ht="19.5" customHeight="1"/>
    <row r="278" s="1" customFormat="1" ht="19.5" customHeight="1"/>
    <row r="279" s="1" customFormat="1" ht="19.5" customHeight="1"/>
    <row r="280" s="1" customFormat="1" ht="19.5" customHeight="1"/>
    <row r="281" s="1" customFormat="1" ht="19.5" customHeight="1"/>
    <row r="282" s="1" customFormat="1" ht="19.5" customHeight="1"/>
    <row r="283" s="1" customFormat="1" ht="19.5" customHeight="1"/>
    <row r="284" s="1" customFormat="1" ht="19.5" customHeight="1"/>
  </sheetData>
  <sheetProtection/>
  <mergeCells count="3">
    <mergeCell ref="A5:B5"/>
    <mergeCell ref="D5:F5"/>
    <mergeCell ref="C5:C6"/>
  </mergeCells>
  <printOptions horizontalCentered="1"/>
  <pageMargins left="0" right="0" top="0" bottom="0" header="0.51" footer="0.51"/>
  <pageSetup horizontalDpi="600" verticalDpi="600" orientation="portrait" paperSize="9" scale="75"/>
  <rowBreaks count="3" manualBreakCount="3">
    <brk id="34" max="6" man="1"/>
    <brk id="43" max="255" man="1"/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E17" sqref="E17"/>
    </sheetView>
  </sheetViews>
  <sheetFormatPr defaultColWidth="9.00390625" defaultRowHeight="14.25"/>
  <cols>
    <col min="1" max="1" width="12.25390625" style="90" customWidth="1"/>
    <col min="2" max="2" width="29.125" style="90" customWidth="1"/>
    <col min="3" max="3" width="16.25390625" style="90" customWidth="1"/>
    <col min="4" max="4" width="14.375" style="90" customWidth="1"/>
    <col min="5" max="5" width="16.875" style="90" customWidth="1"/>
    <col min="6" max="6" width="14.75390625" style="90" customWidth="1"/>
    <col min="7" max="16384" width="9.00390625" style="90" customWidth="1"/>
  </cols>
  <sheetData>
    <row r="1" spans="1:5" s="1" customFormat="1" ht="21" customHeight="1">
      <c r="A1" s="91" t="s">
        <v>73</v>
      </c>
      <c r="E1" s="92"/>
    </row>
    <row r="2" spans="1:5" s="89" customFormat="1" ht="30.75" customHeight="1">
      <c r="A2" s="93" t="s">
        <v>74</v>
      </c>
      <c r="B2" s="94"/>
      <c r="C2" s="94"/>
      <c r="D2" s="94"/>
      <c r="E2" s="94"/>
    </row>
    <row r="3" spans="1:5" s="1" customFormat="1" ht="18.75" customHeight="1">
      <c r="A3" s="95"/>
      <c r="B3" s="95"/>
      <c r="C3" s="95"/>
      <c r="D3" s="95"/>
      <c r="E3" s="95"/>
    </row>
    <row r="4" spans="1:5" s="72" customFormat="1" ht="21" customHeight="1">
      <c r="A4" s="8"/>
      <c r="B4" s="8"/>
      <c r="C4" s="8"/>
      <c r="D4" s="8"/>
      <c r="E4" s="96" t="s">
        <v>2</v>
      </c>
    </row>
    <row r="5" spans="1:5" s="72" customFormat="1" ht="21.75" customHeight="1">
      <c r="A5" s="29" t="s">
        <v>75</v>
      </c>
      <c r="B5" s="29"/>
      <c r="C5" s="29" t="s">
        <v>76</v>
      </c>
      <c r="D5" s="29"/>
      <c r="E5" s="29"/>
    </row>
    <row r="6" spans="1:5" s="72" customFormat="1" ht="21.75" customHeight="1">
      <c r="A6" s="29" t="s">
        <v>38</v>
      </c>
      <c r="B6" s="29" t="s">
        <v>39</v>
      </c>
      <c r="C6" s="29" t="s">
        <v>7</v>
      </c>
      <c r="D6" s="29" t="s">
        <v>77</v>
      </c>
      <c r="E6" s="29" t="s">
        <v>78</v>
      </c>
    </row>
    <row r="7" spans="1:5" s="72" customFormat="1" ht="21.75" customHeight="1">
      <c r="A7" s="97" t="s">
        <v>79</v>
      </c>
      <c r="B7" s="98" t="s">
        <v>80</v>
      </c>
      <c r="C7" s="20">
        <f>SUM(D7:E7)</f>
        <v>10842.39</v>
      </c>
      <c r="D7" s="20">
        <f>D8+D41</f>
        <v>7499.62</v>
      </c>
      <c r="E7" s="20">
        <f>E20</f>
        <v>3342.77</v>
      </c>
    </row>
    <row r="8" spans="1:5" s="72" customFormat="1" ht="21.75" customHeight="1">
      <c r="A8" s="99" t="s">
        <v>81</v>
      </c>
      <c r="B8" s="100" t="s">
        <v>82</v>
      </c>
      <c r="C8" s="20">
        <f aca="true" t="shared" si="0" ref="C8:C44">SUM(D8:E8)</f>
        <v>6412.48</v>
      </c>
      <c r="D8" s="101">
        <v>6412.48</v>
      </c>
      <c r="E8" s="20"/>
    </row>
    <row r="9" spans="1:5" s="72" customFormat="1" ht="21.75" customHeight="1">
      <c r="A9" s="99" t="s">
        <v>83</v>
      </c>
      <c r="B9" s="100" t="s">
        <v>84</v>
      </c>
      <c r="C9" s="20">
        <f t="shared" si="0"/>
        <v>1621.98</v>
      </c>
      <c r="D9" s="20">
        <v>1621.98</v>
      </c>
      <c r="E9" s="20"/>
    </row>
    <row r="10" spans="1:5" s="72" customFormat="1" ht="21.75" customHeight="1">
      <c r="A10" s="99" t="s">
        <v>85</v>
      </c>
      <c r="B10" s="100" t="s">
        <v>86</v>
      </c>
      <c r="C10" s="20">
        <f t="shared" si="0"/>
        <v>325.39</v>
      </c>
      <c r="D10" s="20">
        <v>325.39</v>
      </c>
      <c r="E10" s="20"/>
    </row>
    <row r="11" spans="1:5" s="72" customFormat="1" ht="21.75" customHeight="1">
      <c r="A11" s="99" t="s">
        <v>87</v>
      </c>
      <c r="B11" s="100" t="s">
        <v>88</v>
      </c>
      <c r="C11" s="20">
        <f t="shared" si="0"/>
        <v>44.66</v>
      </c>
      <c r="D11" s="20">
        <v>44.66</v>
      </c>
      <c r="E11" s="20"/>
    </row>
    <row r="12" spans="1:5" s="72" customFormat="1" ht="21.75" customHeight="1">
      <c r="A12" s="99" t="s">
        <v>89</v>
      </c>
      <c r="B12" s="100" t="s">
        <v>90</v>
      </c>
      <c r="C12" s="20">
        <f t="shared" si="0"/>
        <v>1227.6799999999998</v>
      </c>
      <c r="D12" s="20">
        <v>1227.6799999999998</v>
      </c>
      <c r="E12" s="20"/>
    </row>
    <row r="13" spans="1:5" s="72" customFormat="1" ht="21.75" customHeight="1">
      <c r="A13" s="99" t="s">
        <v>91</v>
      </c>
      <c r="B13" s="100" t="s">
        <v>92</v>
      </c>
      <c r="C13" s="20">
        <f t="shared" si="0"/>
        <v>635.35</v>
      </c>
      <c r="D13" s="20">
        <v>635.35</v>
      </c>
      <c r="E13" s="20"/>
    </row>
    <row r="14" spans="1:5" s="72" customFormat="1" ht="21.75" customHeight="1">
      <c r="A14" s="99" t="s">
        <v>93</v>
      </c>
      <c r="B14" s="100" t="s">
        <v>94</v>
      </c>
      <c r="C14" s="20">
        <f t="shared" si="0"/>
        <v>257.59000000000003</v>
      </c>
      <c r="D14" s="20">
        <v>257.59000000000003</v>
      </c>
      <c r="E14" s="20"/>
    </row>
    <row r="15" spans="1:5" s="72" customFormat="1" ht="21.75" customHeight="1">
      <c r="A15" s="99" t="s">
        <v>95</v>
      </c>
      <c r="B15" s="100" t="s">
        <v>96</v>
      </c>
      <c r="C15" s="20">
        <f t="shared" si="0"/>
        <v>353.48999999999995</v>
      </c>
      <c r="D15" s="20">
        <v>353.48999999999995</v>
      </c>
      <c r="E15" s="20"/>
    </row>
    <row r="16" spans="1:5" s="72" customFormat="1" ht="21.75" customHeight="1">
      <c r="A16" s="99" t="s">
        <v>97</v>
      </c>
      <c r="B16" s="100" t="s">
        <v>98</v>
      </c>
      <c r="C16" s="20">
        <f t="shared" si="0"/>
        <v>214.98</v>
      </c>
      <c r="D16" s="20">
        <v>214.98</v>
      </c>
      <c r="E16" s="20"/>
    </row>
    <row r="17" spans="1:5" s="72" customFormat="1" ht="21.75" customHeight="1">
      <c r="A17" s="99" t="s">
        <v>99</v>
      </c>
      <c r="B17" s="100" t="s">
        <v>71</v>
      </c>
      <c r="C17" s="20">
        <f t="shared" si="0"/>
        <v>386.37</v>
      </c>
      <c r="D17" s="20">
        <v>386.37</v>
      </c>
      <c r="E17" s="20"/>
    </row>
    <row r="18" spans="1:5" s="72" customFormat="1" ht="21.75" customHeight="1">
      <c r="A18" s="99" t="s">
        <v>100</v>
      </c>
      <c r="B18" s="100" t="s">
        <v>101</v>
      </c>
      <c r="C18" s="20">
        <f t="shared" si="0"/>
        <v>12.96</v>
      </c>
      <c r="D18" s="20">
        <v>12.96</v>
      </c>
      <c r="E18" s="20"/>
    </row>
    <row r="19" spans="1:5" s="72" customFormat="1" ht="21.75" customHeight="1">
      <c r="A19" s="99" t="s">
        <v>102</v>
      </c>
      <c r="B19" s="100" t="s">
        <v>103</v>
      </c>
      <c r="C19" s="20">
        <f t="shared" si="0"/>
        <v>1332.03</v>
      </c>
      <c r="D19" s="20">
        <v>1332.03</v>
      </c>
      <c r="E19" s="20"/>
    </row>
    <row r="20" spans="1:5" s="72" customFormat="1" ht="21.75" customHeight="1">
      <c r="A20" s="102" t="s">
        <v>104</v>
      </c>
      <c r="B20" s="103" t="s">
        <v>105</v>
      </c>
      <c r="C20" s="20">
        <f t="shared" si="0"/>
        <v>3342.77</v>
      </c>
      <c r="D20" s="20"/>
      <c r="E20" s="20">
        <v>3342.77</v>
      </c>
    </row>
    <row r="21" spans="1:5" s="72" customFormat="1" ht="21.75" customHeight="1">
      <c r="A21" s="99" t="s">
        <v>106</v>
      </c>
      <c r="B21" s="100" t="s">
        <v>107</v>
      </c>
      <c r="C21" s="20">
        <f t="shared" si="0"/>
        <v>305.26</v>
      </c>
      <c r="D21" s="20"/>
      <c r="E21" s="20">
        <v>305.26</v>
      </c>
    </row>
    <row r="22" spans="1:5" s="72" customFormat="1" ht="21.75" customHeight="1">
      <c r="A22" s="99" t="s">
        <v>108</v>
      </c>
      <c r="B22" s="100" t="s">
        <v>109</v>
      </c>
      <c r="C22" s="20">
        <f t="shared" si="0"/>
        <v>18</v>
      </c>
      <c r="D22" s="20"/>
      <c r="E22" s="20">
        <v>18</v>
      </c>
    </row>
    <row r="23" spans="1:5" s="72" customFormat="1" ht="21.75" customHeight="1">
      <c r="A23" s="99" t="s">
        <v>110</v>
      </c>
      <c r="B23" s="100" t="s">
        <v>111</v>
      </c>
      <c r="C23" s="20">
        <f t="shared" si="0"/>
        <v>13</v>
      </c>
      <c r="D23" s="20"/>
      <c r="E23" s="20">
        <v>13</v>
      </c>
    </row>
    <row r="24" spans="1:5" s="72" customFormat="1" ht="21.75" customHeight="1">
      <c r="A24" s="99" t="s">
        <v>112</v>
      </c>
      <c r="B24" s="100" t="s">
        <v>113</v>
      </c>
      <c r="C24" s="20">
        <f t="shared" si="0"/>
        <v>3.5</v>
      </c>
      <c r="D24" s="20"/>
      <c r="E24" s="20">
        <v>3.5</v>
      </c>
    </row>
    <row r="25" spans="1:5" s="72" customFormat="1" ht="21.75" customHeight="1">
      <c r="A25" s="99" t="s">
        <v>114</v>
      </c>
      <c r="B25" s="100" t="s">
        <v>115</v>
      </c>
      <c r="C25" s="20">
        <f t="shared" si="0"/>
        <v>28.9</v>
      </c>
      <c r="D25" s="20"/>
      <c r="E25" s="20">
        <v>28.9</v>
      </c>
    </row>
    <row r="26" spans="1:5" s="72" customFormat="1" ht="21.75" customHeight="1">
      <c r="A26" s="99" t="s">
        <v>116</v>
      </c>
      <c r="B26" s="100" t="s">
        <v>117</v>
      </c>
      <c r="C26" s="20">
        <f t="shared" si="0"/>
        <v>105.1</v>
      </c>
      <c r="D26" s="20"/>
      <c r="E26" s="20">
        <v>105.1</v>
      </c>
    </row>
    <row r="27" spans="1:5" s="72" customFormat="1" ht="21.75" customHeight="1">
      <c r="A27" s="99" t="s">
        <v>118</v>
      </c>
      <c r="B27" s="100" t="s">
        <v>119</v>
      </c>
      <c r="C27" s="20">
        <f t="shared" si="0"/>
        <v>79</v>
      </c>
      <c r="D27" s="20"/>
      <c r="E27" s="20">
        <v>79</v>
      </c>
    </row>
    <row r="28" spans="1:5" s="72" customFormat="1" ht="21.75" customHeight="1">
      <c r="A28" s="99" t="s">
        <v>120</v>
      </c>
      <c r="B28" s="104" t="s">
        <v>121</v>
      </c>
      <c r="C28" s="20">
        <f t="shared" si="0"/>
        <v>57</v>
      </c>
      <c r="D28" s="20"/>
      <c r="E28" s="20">
        <v>57</v>
      </c>
    </row>
    <row r="29" spans="1:5" s="72" customFormat="1" ht="21.75" customHeight="1">
      <c r="A29" s="99" t="s">
        <v>122</v>
      </c>
      <c r="B29" s="105" t="s">
        <v>123</v>
      </c>
      <c r="C29" s="20">
        <f t="shared" si="0"/>
        <v>948.4</v>
      </c>
      <c r="D29" s="20"/>
      <c r="E29" s="20">
        <v>948.4</v>
      </c>
    </row>
    <row r="30" spans="1:5" s="72" customFormat="1" ht="21.75" customHeight="1">
      <c r="A30" s="99" t="s">
        <v>124</v>
      </c>
      <c r="B30" s="104" t="s">
        <v>125</v>
      </c>
      <c r="C30" s="20">
        <f t="shared" si="0"/>
        <v>40.5</v>
      </c>
      <c r="D30" s="20"/>
      <c r="E30" s="20">
        <v>40.5</v>
      </c>
    </row>
    <row r="31" spans="1:5" s="72" customFormat="1" ht="21.75" customHeight="1">
      <c r="A31" s="99" t="s">
        <v>126</v>
      </c>
      <c r="B31" s="104" t="s">
        <v>127</v>
      </c>
      <c r="C31" s="20">
        <f t="shared" si="0"/>
        <v>48</v>
      </c>
      <c r="D31" s="20"/>
      <c r="E31" s="20">
        <v>48</v>
      </c>
    </row>
    <row r="32" spans="1:5" s="72" customFormat="1" ht="21.75" customHeight="1">
      <c r="A32" s="99" t="s">
        <v>128</v>
      </c>
      <c r="B32" s="104" t="s">
        <v>129</v>
      </c>
      <c r="C32" s="20">
        <f t="shared" si="0"/>
        <v>23</v>
      </c>
      <c r="D32" s="20"/>
      <c r="E32" s="20">
        <v>23</v>
      </c>
    </row>
    <row r="33" spans="1:5" s="72" customFormat="1" ht="21.75" customHeight="1">
      <c r="A33" s="99" t="s">
        <v>130</v>
      </c>
      <c r="B33" s="104" t="s">
        <v>131</v>
      </c>
      <c r="C33" s="20">
        <f t="shared" si="0"/>
        <v>25.340000000000003</v>
      </c>
      <c r="D33" s="101"/>
      <c r="E33" s="20">
        <v>25.340000000000003</v>
      </c>
    </row>
    <row r="34" spans="1:5" s="72" customFormat="1" ht="21.75" customHeight="1">
      <c r="A34" s="99" t="s">
        <v>132</v>
      </c>
      <c r="B34" s="104" t="s">
        <v>133</v>
      </c>
      <c r="C34" s="20">
        <f t="shared" si="0"/>
        <v>17</v>
      </c>
      <c r="D34" s="20"/>
      <c r="E34" s="20">
        <v>17</v>
      </c>
    </row>
    <row r="35" spans="1:5" s="72" customFormat="1" ht="21.75" customHeight="1">
      <c r="A35" s="99" t="s">
        <v>134</v>
      </c>
      <c r="B35" s="104" t="s">
        <v>135</v>
      </c>
      <c r="C35" s="20">
        <f t="shared" si="0"/>
        <v>485.6</v>
      </c>
      <c r="D35" s="20"/>
      <c r="E35" s="20">
        <v>485.6</v>
      </c>
    </row>
    <row r="36" spans="1:5" s="1" customFormat="1" ht="21.75" customHeight="1">
      <c r="A36" s="99" t="s">
        <v>136</v>
      </c>
      <c r="B36" s="105" t="s">
        <v>137</v>
      </c>
      <c r="C36" s="20">
        <f t="shared" si="0"/>
        <v>33.78</v>
      </c>
      <c r="D36" s="39"/>
      <c r="E36" s="39">
        <v>33.78</v>
      </c>
    </row>
    <row r="37" spans="1:14" s="1" customFormat="1" ht="21.75" customHeight="1">
      <c r="A37" s="99" t="s">
        <v>138</v>
      </c>
      <c r="B37" s="104" t="s">
        <v>139</v>
      </c>
      <c r="C37" s="20">
        <f t="shared" si="0"/>
        <v>59.12</v>
      </c>
      <c r="D37" s="39"/>
      <c r="E37" s="39">
        <v>59.12</v>
      </c>
      <c r="F37" s="4"/>
      <c r="N37" s="4"/>
    </row>
    <row r="38" spans="1:5" s="1" customFormat="1" ht="21.75" customHeight="1">
      <c r="A38" s="99" t="s">
        <v>140</v>
      </c>
      <c r="B38" s="104" t="s">
        <v>141</v>
      </c>
      <c r="C38" s="20">
        <f t="shared" si="0"/>
        <v>181.8</v>
      </c>
      <c r="D38" s="40"/>
      <c r="E38" s="40">
        <v>181.8</v>
      </c>
    </row>
    <row r="39" spans="1:5" s="1" customFormat="1" ht="21.75" customHeight="1">
      <c r="A39" s="99" t="s">
        <v>142</v>
      </c>
      <c r="B39" s="104" t="s">
        <v>143</v>
      </c>
      <c r="C39" s="20">
        <f t="shared" si="0"/>
        <v>63.53</v>
      </c>
      <c r="D39" s="40"/>
      <c r="E39" s="40">
        <v>63.53</v>
      </c>
    </row>
    <row r="40" spans="1:5" s="1" customFormat="1" ht="21.75" customHeight="1">
      <c r="A40" s="99" t="s">
        <v>144</v>
      </c>
      <c r="B40" s="104" t="s">
        <v>145</v>
      </c>
      <c r="C40" s="20">
        <f t="shared" si="0"/>
        <v>806.94</v>
      </c>
      <c r="D40" s="40"/>
      <c r="E40" s="40">
        <v>806.94</v>
      </c>
    </row>
    <row r="41" spans="1:5" s="1" customFormat="1" ht="21.75" customHeight="1">
      <c r="A41" s="102" t="s">
        <v>146</v>
      </c>
      <c r="B41" s="103" t="s">
        <v>147</v>
      </c>
      <c r="C41" s="20">
        <f t="shared" si="0"/>
        <v>1087.14</v>
      </c>
      <c r="D41" s="40">
        <v>1087.14</v>
      </c>
      <c r="E41" s="40"/>
    </row>
    <row r="42" spans="1:5" s="1" customFormat="1" ht="21.75" customHeight="1">
      <c r="A42" s="99" t="s">
        <v>148</v>
      </c>
      <c r="B42" s="106" t="s">
        <v>149</v>
      </c>
      <c r="C42" s="20">
        <f t="shared" si="0"/>
        <v>20.42</v>
      </c>
      <c r="D42" s="40">
        <v>20.42</v>
      </c>
      <c r="E42" s="40"/>
    </row>
    <row r="43" spans="1:5" s="1" customFormat="1" ht="21.75" customHeight="1">
      <c r="A43" s="99" t="s">
        <v>150</v>
      </c>
      <c r="B43" s="104" t="s">
        <v>151</v>
      </c>
      <c r="C43" s="20">
        <f t="shared" si="0"/>
        <v>1056.1200000000001</v>
      </c>
      <c r="D43" s="40">
        <v>1056.1200000000001</v>
      </c>
      <c r="E43" s="40"/>
    </row>
    <row r="44" spans="1:5" s="1" customFormat="1" ht="21.75" customHeight="1">
      <c r="A44" s="99" t="s">
        <v>152</v>
      </c>
      <c r="B44" s="104" t="s">
        <v>101</v>
      </c>
      <c r="C44" s="20">
        <f t="shared" si="0"/>
        <v>10.6</v>
      </c>
      <c r="D44" s="40">
        <v>10.6</v>
      </c>
      <c r="E44" s="40"/>
    </row>
    <row r="45" spans="1:5" s="1" customFormat="1" ht="13.5">
      <c r="A45" s="26"/>
      <c r="B45" s="26"/>
      <c r="C45" s="26"/>
      <c r="D45" s="26"/>
      <c r="E45" s="26"/>
    </row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</sheetData>
  <sheetProtection/>
  <mergeCells count="2">
    <mergeCell ref="A5:B5"/>
    <mergeCell ref="C5:E5"/>
  </mergeCells>
  <printOptions horizontalCentered="1"/>
  <pageMargins left="0.2" right="0.2" top="0.91" bottom="0.31" header="1.05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"/>
  <sheetViews>
    <sheetView zoomScaleSheetLayoutView="100" workbookViewId="0" topLeftCell="A1">
      <selection activeCell="L4" sqref="L4"/>
    </sheetView>
  </sheetViews>
  <sheetFormatPr defaultColWidth="9.00390625" defaultRowHeight="14.25"/>
  <cols>
    <col min="5" max="5" width="12.75390625" style="0" customWidth="1"/>
    <col min="6" max="6" width="11.125" style="0" customWidth="1"/>
    <col min="12" max="12" width="11.25390625" style="0" customWidth="1"/>
  </cols>
  <sheetData>
    <row r="1" spans="1:12" s="1" customFormat="1" ht="21" customHeight="1">
      <c r="A1" s="3" t="s">
        <v>153</v>
      </c>
      <c r="B1" s="4"/>
      <c r="C1" s="4"/>
      <c r="D1" s="4"/>
      <c r="E1" s="4"/>
      <c r="F1" s="4"/>
      <c r="G1" s="4"/>
      <c r="H1" s="4"/>
      <c r="I1" s="4"/>
      <c r="J1" s="4"/>
      <c r="K1" s="4"/>
      <c r="L1" s="83"/>
    </row>
    <row r="2" spans="1:12" s="70" customFormat="1" ht="54" customHeight="1">
      <c r="A2" s="56" t="s">
        <v>154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1" customFormat="1" ht="14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" customFormat="1" ht="30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9" t="s">
        <v>2</v>
      </c>
    </row>
    <row r="5" spans="1:12" s="1" customFormat="1" ht="45.75" customHeight="1">
      <c r="A5" s="29" t="s">
        <v>36</v>
      </c>
      <c r="B5" s="29"/>
      <c r="C5" s="29"/>
      <c r="D5" s="29"/>
      <c r="E5" s="29"/>
      <c r="F5" s="60"/>
      <c r="G5" s="29" t="s">
        <v>37</v>
      </c>
      <c r="H5" s="29"/>
      <c r="I5" s="29"/>
      <c r="J5" s="29"/>
      <c r="K5" s="29"/>
      <c r="L5" s="29"/>
    </row>
    <row r="6" spans="1:12" s="1" customFormat="1" ht="48" customHeight="1">
      <c r="A6" s="73" t="s">
        <v>7</v>
      </c>
      <c r="B6" s="74" t="s">
        <v>155</v>
      </c>
      <c r="C6" s="73" t="s">
        <v>156</v>
      </c>
      <c r="D6" s="73"/>
      <c r="E6" s="73"/>
      <c r="F6" s="75" t="s">
        <v>157</v>
      </c>
      <c r="G6" s="76" t="s">
        <v>7</v>
      </c>
      <c r="H6" s="43" t="s">
        <v>155</v>
      </c>
      <c r="I6" s="73" t="s">
        <v>156</v>
      </c>
      <c r="J6" s="73"/>
      <c r="K6" s="84"/>
      <c r="L6" s="73" t="s">
        <v>157</v>
      </c>
    </row>
    <row r="7" spans="1:12" s="1" customFormat="1" ht="57" customHeight="1">
      <c r="A7" s="61"/>
      <c r="B7" s="11"/>
      <c r="C7" s="77" t="s">
        <v>40</v>
      </c>
      <c r="D7" s="78" t="s">
        <v>158</v>
      </c>
      <c r="E7" s="78" t="s">
        <v>159</v>
      </c>
      <c r="F7" s="61"/>
      <c r="G7" s="79"/>
      <c r="H7" s="11"/>
      <c r="I7" s="85" t="s">
        <v>40</v>
      </c>
      <c r="J7" s="78" t="s">
        <v>158</v>
      </c>
      <c r="K7" s="86" t="s">
        <v>159</v>
      </c>
      <c r="L7" s="61"/>
    </row>
    <row r="8" spans="1:12" s="1" customFormat="1" ht="75" customHeight="1">
      <c r="A8" s="80">
        <f>C8+F8</f>
        <v>14.5</v>
      </c>
      <c r="B8" s="80"/>
      <c r="C8" s="80">
        <f>SUM(D8:E8)</f>
        <v>6.5</v>
      </c>
      <c r="D8" s="80"/>
      <c r="E8" s="80">
        <v>6.5</v>
      </c>
      <c r="F8" s="81">
        <v>8</v>
      </c>
      <c r="G8" s="82">
        <f>I8+L8</f>
        <v>198.8</v>
      </c>
      <c r="H8" s="20"/>
      <c r="I8" s="87">
        <f>J8+K8</f>
        <v>181.8</v>
      </c>
      <c r="J8" s="88"/>
      <c r="K8" s="82">
        <v>181.8</v>
      </c>
      <c r="L8" s="20">
        <v>17</v>
      </c>
    </row>
    <row r="9" spans="1:12" s="1" customFormat="1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1" customFormat="1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1" customFormat="1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s="1" customFormat="1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256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/>
  <pageMargins left="0.75" right="0.75" top="0.98" bottom="0.98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workbookViewId="0" topLeftCell="A1">
      <selection activeCell="E4" sqref="E4"/>
    </sheetView>
  </sheetViews>
  <sheetFormatPr defaultColWidth="9.00390625" defaultRowHeight="14.25"/>
  <cols>
    <col min="1" max="1" width="17.625" style="0" customWidth="1"/>
    <col min="2" max="2" width="12.50390625" style="0" customWidth="1"/>
    <col min="3" max="3" width="15.125" style="0" customWidth="1"/>
    <col min="4" max="4" width="15.25390625" style="0" customWidth="1"/>
    <col min="5" max="5" width="28.375" style="0" customWidth="1"/>
  </cols>
  <sheetData>
    <row r="1" spans="1:5" ht="27" customHeight="1">
      <c r="A1" s="3" t="s">
        <v>160</v>
      </c>
      <c r="B1" s="1"/>
      <c r="C1" s="1"/>
      <c r="D1" s="1"/>
      <c r="E1" s="41"/>
    </row>
    <row r="2" spans="1:5" ht="30">
      <c r="A2" s="56" t="s">
        <v>161</v>
      </c>
      <c r="B2" s="57"/>
      <c r="C2" s="57"/>
      <c r="D2" s="57"/>
      <c r="E2" s="57"/>
    </row>
    <row r="3" spans="1:5" ht="21.75" customHeight="1">
      <c r="A3" s="57"/>
      <c r="B3" s="57"/>
      <c r="C3" s="57"/>
      <c r="D3" s="57"/>
      <c r="E3" s="57"/>
    </row>
    <row r="4" spans="1:5" ht="24" customHeight="1">
      <c r="A4" s="58"/>
      <c r="B4" s="58"/>
      <c r="C4" s="58"/>
      <c r="D4" s="58"/>
      <c r="E4" s="59" t="s">
        <v>2</v>
      </c>
    </row>
    <row r="5" spans="1:5" ht="25.5" customHeight="1">
      <c r="A5" s="29" t="s">
        <v>38</v>
      </c>
      <c r="B5" s="60" t="s">
        <v>39</v>
      </c>
      <c r="C5" s="29" t="s">
        <v>162</v>
      </c>
      <c r="D5" s="29"/>
      <c r="E5" s="29"/>
    </row>
    <row r="6" spans="1:5" ht="25.5" customHeight="1">
      <c r="A6" s="61"/>
      <c r="B6" s="61"/>
      <c r="C6" s="29" t="s">
        <v>7</v>
      </c>
      <c r="D6" s="29" t="s">
        <v>41</v>
      </c>
      <c r="E6" s="29" t="s">
        <v>42</v>
      </c>
    </row>
    <row r="7" spans="1:5" ht="24.75" customHeight="1">
      <c r="A7" s="62"/>
      <c r="B7" s="63"/>
      <c r="C7" s="64"/>
      <c r="D7" s="64"/>
      <c r="E7" s="64"/>
    </row>
    <row r="8" spans="1:5" ht="27.75" customHeight="1">
      <c r="A8" s="65"/>
      <c r="B8" s="66"/>
      <c r="C8" s="67"/>
      <c r="D8" s="68"/>
      <c r="E8" s="21"/>
    </row>
    <row r="9" spans="1:5" ht="33" customHeight="1">
      <c r="A9" s="69" t="s">
        <v>163</v>
      </c>
      <c r="B9" s="4"/>
      <c r="C9" s="4"/>
      <c r="D9" s="4"/>
      <c r="E9" s="4"/>
    </row>
  </sheetData>
  <sheetProtection/>
  <mergeCells count="3">
    <mergeCell ref="C5:E5"/>
    <mergeCell ref="A5:A6"/>
    <mergeCell ref="B5:B6"/>
  </mergeCells>
  <printOptions horizontalCentered="1"/>
  <pageMargins left="0.2" right="0.2" top="0.59" bottom="0.59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100" workbookViewId="0" topLeftCell="A3">
      <selection activeCell="C9" sqref="C9"/>
    </sheetView>
  </sheetViews>
  <sheetFormatPr defaultColWidth="9.00390625" defaultRowHeight="14.25"/>
  <cols>
    <col min="1" max="1" width="21.375" style="0" customWidth="1"/>
    <col min="2" max="2" width="14.625" style="0" customWidth="1"/>
    <col min="3" max="3" width="20.625" style="0" customWidth="1"/>
    <col min="4" max="4" width="19.00390625" style="0" customWidth="1"/>
  </cols>
  <sheetData>
    <row r="1" s="44" customFormat="1" ht="14.25">
      <c r="A1" s="3" t="s">
        <v>164</v>
      </c>
    </row>
    <row r="2" spans="1:4" s="44" customFormat="1" ht="30">
      <c r="A2" s="47" t="s">
        <v>165</v>
      </c>
      <c r="B2" s="47"/>
      <c r="C2" s="47"/>
      <c r="D2" s="47"/>
    </row>
    <row r="3" spans="1:4" s="44" customFormat="1" ht="25.5">
      <c r="A3" s="48"/>
      <c r="B3" s="48"/>
      <c r="C3" s="48"/>
      <c r="D3" s="48"/>
    </row>
    <row r="4" spans="1:4" s="45" customFormat="1" ht="18.75">
      <c r="A4" s="46"/>
      <c r="B4" s="46"/>
      <c r="C4" s="46"/>
      <c r="D4" s="49" t="s">
        <v>2</v>
      </c>
    </row>
    <row r="5" spans="1:4" s="45" customFormat="1" ht="21.75" customHeight="1">
      <c r="A5" s="50" t="s">
        <v>3</v>
      </c>
      <c r="B5" s="51"/>
      <c r="C5" s="50" t="s">
        <v>4</v>
      </c>
      <c r="D5" s="51"/>
    </row>
    <row r="6" spans="1:4" s="45" customFormat="1" ht="21.75" customHeight="1">
      <c r="A6" s="52" t="s">
        <v>5</v>
      </c>
      <c r="B6" s="52" t="s">
        <v>6</v>
      </c>
      <c r="C6" s="52" t="s">
        <v>5</v>
      </c>
      <c r="D6" s="52" t="s">
        <v>6</v>
      </c>
    </row>
    <row r="7" spans="1:4" s="45" customFormat="1" ht="21.75" customHeight="1">
      <c r="A7" s="14" t="s">
        <v>166</v>
      </c>
      <c r="B7" s="14">
        <f>10842.39+11374.33+1690+8290.67</f>
        <v>32197.39</v>
      </c>
      <c r="C7" s="14" t="s">
        <v>14</v>
      </c>
      <c r="D7" s="14"/>
    </row>
    <row r="8" spans="1:4" s="45" customFormat="1" ht="21.75" customHeight="1">
      <c r="A8" s="14" t="s">
        <v>167</v>
      </c>
      <c r="B8" s="14"/>
      <c r="C8" s="14" t="s">
        <v>16</v>
      </c>
      <c r="D8" s="14"/>
    </row>
    <row r="9" spans="1:4" s="45" customFormat="1" ht="21.75" customHeight="1">
      <c r="A9" s="14" t="s">
        <v>168</v>
      </c>
      <c r="B9" s="14"/>
      <c r="C9" s="14" t="s">
        <v>18</v>
      </c>
      <c r="D9" s="14"/>
    </row>
    <row r="10" spans="1:4" s="45" customFormat="1" ht="21.75" customHeight="1">
      <c r="A10" s="14" t="s">
        <v>169</v>
      </c>
      <c r="B10" s="14"/>
      <c r="C10" s="14" t="s">
        <v>19</v>
      </c>
      <c r="D10" s="14"/>
    </row>
    <row r="11" spans="1:4" s="45" customFormat="1" ht="21.75" customHeight="1">
      <c r="A11" s="14" t="s">
        <v>170</v>
      </c>
      <c r="B11" s="14"/>
      <c r="C11" s="14" t="s">
        <v>21</v>
      </c>
      <c r="D11" s="14"/>
    </row>
    <row r="12" spans="1:4" s="45" customFormat="1" ht="21.75" customHeight="1">
      <c r="A12" s="14" t="s">
        <v>171</v>
      </c>
      <c r="B12" s="14"/>
      <c r="C12" s="14" t="s">
        <v>22</v>
      </c>
      <c r="D12" s="14">
        <v>1982.5599999999997</v>
      </c>
    </row>
    <row r="13" spans="1:4" s="45" customFormat="1" ht="21.75" customHeight="1">
      <c r="A13" s="14"/>
      <c r="B13" s="14"/>
      <c r="C13" s="14" t="s">
        <v>23</v>
      </c>
      <c r="D13" s="53">
        <v>578.95</v>
      </c>
    </row>
    <row r="14" spans="1:4" s="45" customFormat="1" ht="21.75" customHeight="1">
      <c r="A14" s="14"/>
      <c r="B14" s="14"/>
      <c r="C14" s="14" t="s">
        <v>24</v>
      </c>
      <c r="D14" s="14">
        <v>5521.66</v>
      </c>
    </row>
    <row r="15" spans="1:4" s="45" customFormat="1" ht="21.75" customHeight="1">
      <c r="A15" s="14"/>
      <c r="B15" s="14"/>
      <c r="C15" s="14" t="s">
        <v>25</v>
      </c>
      <c r="D15" s="14">
        <v>23727.85</v>
      </c>
    </row>
    <row r="16" spans="1:4" s="45" customFormat="1" ht="21.75" customHeight="1">
      <c r="A16" s="14"/>
      <c r="B16" s="14"/>
      <c r="C16" s="14" t="s">
        <v>26</v>
      </c>
      <c r="D16" s="14"/>
    </row>
    <row r="17" spans="1:4" s="45" customFormat="1" ht="21.75" customHeight="1">
      <c r="A17" s="14"/>
      <c r="B17" s="14"/>
      <c r="C17" s="14" t="s">
        <v>27</v>
      </c>
      <c r="D17" s="14"/>
    </row>
    <row r="18" spans="1:4" s="45" customFormat="1" ht="21.75" customHeight="1">
      <c r="A18" s="14"/>
      <c r="B18" s="14"/>
      <c r="C18" s="14" t="s">
        <v>28</v>
      </c>
      <c r="D18" s="14">
        <v>386.37</v>
      </c>
    </row>
    <row r="19" spans="1:4" s="45" customFormat="1" ht="21.75" customHeight="1">
      <c r="A19" s="14"/>
      <c r="B19" s="14"/>
      <c r="C19" s="14" t="s">
        <v>29</v>
      </c>
      <c r="D19" s="14"/>
    </row>
    <row r="20" spans="1:4" s="45" customFormat="1" ht="21.75" customHeight="1">
      <c r="A20" s="17" t="s">
        <v>172</v>
      </c>
      <c r="B20" s="14">
        <f>SUM(B7:B12)</f>
        <v>32197.39</v>
      </c>
      <c r="C20" s="17" t="s">
        <v>173</v>
      </c>
      <c r="D20" s="14">
        <f>SUM(D12:D19)</f>
        <v>32197.389999999996</v>
      </c>
    </row>
    <row r="21" spans="1:4" s="45" customFormat="1" ht="21.75" customHeight="1">
      <c r="A21" s="14" t="s">
        <v>174</v>
      </c>
      <c r="B21" s="14"/>
      <c r="C21" s="14" t="s">
        <v>175</v>
      </c>
      <c r="D21" s="14"/>
    </row>
    <row r="22" spans="1:4" s="45" customFormat="1" ht="21.75" customHeight="1">
      <c r="A22" s="14" t="s">
        <v>176</v>
      </c>
      <c r="B22" s="14"/>
      <c r="C22" s="14"/>
      <c r="D22" s="14"/>
    </row>
    <row r="23" spans="1:4" s="45" customFormat="1" ht="21.75" customHeight="1">
      <c r="A23" s="17" t="s">
        <v>31</v>
      </c>
      <c r="B23" s="14">
        <f>SUM(B20,B22)</f>
        <v>32197.39</v>
      </c>
      <c r="C23" s="17" t="s">
        <v>32</v>
      </c>
      <c r="D23" s="14">
        <f>SUM(D20:D21)</f>
        <v>32197.389999999996</v>
      </c>
    </row>
    <row r="24" spans="1:4" s="44" customFormat="1" ht="14.25">
      <c r="A24" s="54"/>
      <c r="B24" s="54"/>
      <c r="C24" s="54"/>
      <c r="D24" s="54"/>
    </row>
    <row r="25" s="44" customFormat="1" ht="14.25"/>
    <row r="26" spans="1:4" s="44" customFormat="1" ht="14.25">
      <c r="A26" s="55"/>
      <c r="B26" s="55"/>
      <c r="C26" s="55"/>
      <c r="D26" s="55"/>
    </row>
    <row r="27" s="46" customFormat="1" ht="13.5"/>
    <row r="28" s="46" customFormat="1" ht="13.5"/>
    <row r="29" s="46" customFormat="1" ht="13.5"/>
    <row r="30" s="46" customFormat="1" ht="13.5"/>
    <row r="31" s="46" customFormat="1" ht="13.5"/>
    <row r="32" s="46" customFormat="1" ht="13.5"/>
    <row r="33" s="46" customFormat="1" ht="13.5"/>
    <row r="34" s="46" customFormat="1" ht="13.5"/>
    <row r="35" s="46" customFormat="1" ht="13.5"/>
    <row r="36" s="46" customFormat="1" ht="13.5"/>
    <row r="37" s="46" customFormat="1" ht="13.5"/>
    <row r="38" s="46" customFormat="1" ht="13.5"/>
    <row r="39" s="46" customFormat="1" ht="13.5"/>
    <row r="40" s="46" customFormat="1" ht="13.5"/>
    <row r="41" s="46" customFormat="1" ht="13.5"/>
    <row r="42" s="46" customFormat="1" ht="13.5"/>
    <row r="43" s="46" customFormat="1" ht="13.5"/>
    <row r="44" s="46" customFormat="1" ht="13.5"/>
    <row r="45" s="46" customFormat="1" ht="13.5"/>
    <row r="46" s="46" customFormat="1" ht="13.5"/>
    <row r="47" s="46" customFormat="1" ht="13.5"/>
    <row r="48" s="46" customFormat="1" ht="13.5"/>
    <row r="49" s="46" customFormat="1" ht="13.5"/>
    <row r="50" s="46" customFormat="1" ht="13.5"/>
    <row r="51" s="46" customFormat="1" ht="13.5"/>
    <row r="52" s="46" customFormat="1" ht="13.5"/>
    <row r="53" s="46" customFormat="1" ht="13.5"/>
    <row r="54" s="46" customFormat="1" ht="13.5"/>
    <row r="55" s="46" customFormat="1" ht="13.5"/>
    <row r="56" s="46" customFormat="1" ht="13.5"/>
    <row r="57" s="46" customFormat="1" ht="13.5"/>
    <row r="58" s="46" customFormat="1" ht="13.5"/>
    <row r="59" s="46" customFormat="1" ht="13.5"/>
    <row r="60" s="46" customFormat="1" ht="13.5"/>
    <row r="61" s="46" customFormat="1" ht="13.5"/>
    <row r="62" s="46" customFormat="1" ht="13.5"/>
    <row r="63" s="46" customFormat="1" ht="13.5"/>
    <row r="64" s="46" customFormat="1" ht="13.5"/>
    <row r="65" s="46" customFormat="1" ht="13.5"/>
    <row r="66" s="46" customFormat="1" ht="13.5"/>
    <row r="67" s="46" customFormat="1" ht="13.5"/>
    <row r="68" s="46" customFormat="1" ht="13.5"/>
    <row r="69" s="46" customFormat="1" ht="13.5"/>
    <row r="70" s="46" customFormat="1" ht="13.5"/>
    <row r="71" s="46" customFormat="1" ht="13.5"/>
    <row r="72" s="46" customFormat="1" ht="13.5"/>
    <row r="73" s="46" customFormat="1" ht="13.5"/>
    <row r="74" s="46" customFormat="1" ht="13.5"/>
    <row r="75" s="46" customFormat="1" ht="13.5"/>
    <row r="76" s="46" customFormat="1" ht="13.5"/>
    <row r="77" s="46" customFormat="1" ht="13.5"/>
    <row r="78" s="46" customFormat="1" ht="13.5"/>
    <row r="79" s="46" customFormat="1" ht="13.5"/>
    <row r="80" s="46" customFormat="1" ht="13.5"/>
    <row r="81" s="46" customFormat="1" ht="13.5"/>
    <row r="82" s="46" customFormat="1" ht="13.5"/>
    <row r="83" s="46" customFormat="1" ht="13.5"/>
    <row r="84" s="46" customFormat="1" ht="13.5"/>
    <row r="85" s="46" customFormat="1" ht="13.5"/>
    <row r="86" s="46" customFormat="1" ht="13.5"/>
    <row r="87" s="46" customFormat="1" ht="13.5"/>
    <row r="88" s="46" customFormat="1" ht="13.5"/>
    <row r="89" s="46" customFormat="1" ht="13.5"/>
    <row r="90" s="46" customFormat="1" ht="13.5"/>
    <row r="91" s="46" customFormat="1" ht="13.5"/>
    <row r="92" s="46" customFormat="1" ht="13.5"/>
    <row r="93" s="46" customFormat="1" ht="13.5"/>
    <row r="94" s="46" customFormat="1" ht="13.5"/>
    <row r="95" s="46" customFormat="1" ht="13.5"/>
    <row r="96" s="46" customFormat="1" ht="13.5"/>
    <row r="97" s="46" customFormat="1" ht="13.5"/>
    <row r="98" s="46" customFormat="1" ht="13.5"/>
    <row r="99" s="46" customFormat="1" ht="13.5"/>
    <row r="100" s="46" customFormat="1" ht="13.5"/>
    <row r="101" s="46" customFormat="1" ht="13.5"/>
    <row r="102" s="46" customFormat="1" ht="13.5"/>
    <row r="103" s="46" customFormat="1" ht="13.5"/>
    <row r="104" s="46" customFormat="1" ht="13.5"/>
    <row r="105" s="46" customFormat="1" ht="13.5"/>
    <row r="106" s="46" customFormat="1" ht="13.5"/>
    <row r="107" s="46" customFormat="1" ht="13.5"/>
    <row r="108" s="46" customFormat="1" ht="13.5"/>
    <row r="109" s="46" customFormat="1" ht="13.5"/>
    <row r="110" s="46" customFormat="1" ht="13.5"/>
    <row r="111" s="46" customFormat="1" ht="13.5"/>
    <row r="112" s="46" customFormat="1" ht="13.5"/>
    <row r="113" s="46" customFormat="1" ht="13.5"/>
    <row r="114" s="46" customFormat="1" ht="13.5"/>
    <row r="115" s="46" customFormat="1" ht="13.5"/>
    <row r="116" s="46" customFormat="1" ht="13.5"/>
    <row r="117" s="46" customFormat="1" ht="13.5"/>
    <row r="118" s="46" customFormat="1" ht="13.5"/>
    <row r="119" s="46" customFormat="1" ht="13.5"/>
    <row r="120" s="46" customFormat="1" ht="13.5"/>
    <row r="121" s="46" customFormat="1" ht="13.5"/>
    <row r="122" s="46" customFormat="1" ht="13.5"/>
    <row r="123" s="46" customFormat="1" ht="13.5"/>
    <row r="124" s="46" customFormat="1" ht="13.5"/>
    <row r="125" s="46" customFormat="1" ht="13.5"/>
    <row r="126" s="46" customFormat="1" ht="13.5"/>
    <row r="127" s="46" customFormat="1" ht="13.5"/>
    <row r="128" s="46" customFormat="1" ht="13.5"/>
    <row r="129" s="46" customFormat="1" ht="13.5"/>
    <row r="130" s="46" customFormat="1" ht="13.5"/>
    <row r="131" s="46" customFormat="1" ht="13.5"/>
    <row r="132" s="46" customFormat="1" ht="13.5"/>
    <row r="133" s="46" customFormat="1" ht="13.5"/>
    <row r="134" s="46" customFormat="1" ht="13.5"/>
    <row r="135" s="46" customFormat="1" ht="13.5"/>
    <row r="136" s="46" customFormat="1" ht="13.5"/>
    <row r="137" s="46" customFormat="1" ht="13.5"/>
    <row r="138" s="46" customFormat="1" ht="13.5"/>
    <row r="139" s="46" customFormat="1" ht="13.5"/>
    <row r="140" s="46" customFormat="1" ht="13.5"/>
    <row r="141" s="46" customFormat="1" ht="13.5"/>
    <row r="142" s="46" customFormat="1" ht="13.5"/>
    <row r="143" s="46" customFormat="1" ht="13.5"/>
    <row r="144" s="46" customFormat="1" ht="13.5"/>
    <row r="145" s="46" customFormat="1" ht="13.5"/>
    <row r="146" s="46" customFormat="1" ht="13.5"/>
    <row r="147" s="46" customFormat="1" ht="13.5"/>
    <row r="148" s="46" customFormat="1" ht="13.5"/>
    <row r="149" s="46" customFormat="1" ht="13.5"/>
    <row r="150" s="46" customFormat="1" ht="13.5"/>
    <row r="151" s="46" customFormat="1" ht="13.5"/>
    <row r="152" s="46" customFormat="1" ht="13.5"/>
    <row r="153" s="46" customFormat="1" ht="13.5"/>
    <row r="154" s="46" customFormat="1" ht="13.5"/>
    <row r="155" s="46" customFormat="1" ht="13.5"/>
    <row r="156" s="46" customFormat="1" ht="13.5"/>
    <row r="157" s="46" customFormat="1" ht="13.5"/>
    <row r="158" s="46" customFormat="1" ht="13.5"/>
    <row r="159" s="46" customFormat="1" ht="13.5"/>
    <row r="160" s="46" customFormat="1" ht="13.5"/>
    <row r="161" s="46" customFormat="1" ht="13.5"/>
    <row r="162" s="46" customFormat="1" ht="13.5"/>
    <row r="163" s="46" customFormat="1" ht="13.5"/>
    <row r="164" s="46" customFormat="1" ht="13.5"/>
    <row r="165" s="46" customFormat="1" ht="13.5"/>
    <row r="166" s="46" customFormat="1" ht="13.5"/>
    <row r="167" s="46" customFormat="1" ht="13.5"/>
    <row r="168" s="46" customFormat="1" ht="13.5"/>
    <row r="169" s="46" customFormat="1" ht="13.5"/>
    <row r="170" s="46" customFormat="1" ht="13.5"/>
    <row r="171" s="46" customFormat="1" ht="13.5"/>
    <row r="172" s="46" customFormat="1" ht="13.5"/>
    <row r="173" s="46" customFormat="1" ht="13.5"/>
    <row r="174" s="46" customFormat="1" ht="13.5"/>
    <row r="175" s="46" customFormat="1" ht="13.5"/>
    <row r="176" s="46" customFormat="1" ht="13.5"/>
    <row r="177" s="46" customFormat="1" ht="13.5"/>
    <row r="178" s="46" customFormat="1" ht="13.5"/>
    <row r="179" s="46" customFormat="1" ht="13.5"/>
    <row r="180" s="46" customFormat="1" ht="13.5"/>
    <row r="181" s="46" customFormat="1" ht="13.5"/>
    <row r="182" s="46" customFormat="1" ht="13.5"/>
    <row r="183" s="46" customFormat="1" ht="13.5"/>
    <row r="184" s="46" customFormat="1" ht="13.5"/>
    <row r="185" s="46" customFormat="1" ht="13.5"/>
    <row r="186" s="46" customFormat="1" ht="13.5"/>
    <row r="187" s="46" customFormat="1" ht="13.5"/>
    <row r="188" s="46" customFormat="1" ht="13.5"/>
    <row r="189" s="46" customFormat="1" ht="13.5"/>
    <row r="190" s="46" customFormat="1" ht="13.5"/>
    <row r="191" s="46" customFormat="1" ht="13.5"/>
    <row r="192" s="46" customFormat="1" ht="13.5"/>
    <row r="193" s="46" customFormat="1" ht="13.5"/>
    <row r="194" s="46" customFormat="1" ht="13.5"/>
    <row r="195" s="46" customFormat="1" ht="13.5"/>
    <row r="196" s="46" customFormat="1" ht="13.5"/>
    <row r="197" s="46" customFormat="1" ht="13.5"/>
    <row r="198" s="46" customFormat="1" ht="13.5"/>
    <row r="199" s="46" customFormat="1" ht="13.5"/>
    <row r="200" s="46" customFormat="1" ht="13.5"/>
    <row r="201" s="46" customFormat="1" ht="13.5"/>
    <row r="202" s="46" customFormat="1" ht="13.5"/>
    <row r="203" s="46" customFormat="1" ht="13.5"/>
    <row r="204" s="46" customFormat="1" ht="13.5"/>
    <row r="205" s="46" customFormat="1" ht="13.5"/>
    <row r="206" s="46" customFormat="1" ht="13.5"/>
    <row r="207" s="46" customFormat="1" ht="13.5"/>
    <row r="208" s="46" customFormat="1" ht="13.5"/>
    <row r="209" s="46" customFormat="1" ht="13.5"/>
    <row r="210" s="46" customFormat="1" ht="13.5"/>
    <row r="211" s="46" customFormat="1" ht="13.5"/>
    <row r="212" s="46" customFormat="1" ht="13.5"/>
    <row r="213" s="46" customFormat="1" ht="13.5"/>
    <row r="214" s="46" customFormat="1" ht="13.5"/>
    <row r="215" s="46" customFormat="1" ht="13.5"/>
    <row r="216" s="46" customFormat="1" ht="13.5"/>
    <row r="217" s="46" customFormat="1" ht="13.5"/>
    <row r="218" s="46" customFormat="1" ht="13.5"/>
    <row r="219" s="46" customFormat="1" ht="13.5"/>
    <row r="220" s="46" customFormat="1" ht="13.5"/>
    <row r="221" s="46" customFormat="1" ht="13.5"/>
    <row r="222" s="46" customFormat="1" ht="13.5"/>
    <row r="223" s="46" customFormat="1" ht="13.5"/>
    <row r="224" s="46" customFormat="1" ht="13.5"/>
    <row r="225" s="46" customFormat="1" ht="13.5"/>
    <row r="226" s="46" customFormat="1" ht="13.5"/>
    <row r="227" s="46" customFormat="1" ht="13.5"/>
    <row r="228" s="46" customFormat="1" ht="13.5"/>
    <row r="229" s="46" customFormat="1" ht="13.5"/>
    <row r="230" s="46" customFormat="1" ht="13.5"/>
    <row r="231" s="46" customFormat="1" ht="13.5"/>
    <row r="232" s="46" customFormat="1" ht="13.5"/>
    <row r="233" s="46" customFormat="1" ht="13.5"/>
    <row r="234" s="46" customFormat="1" ht="13.5"/>
    <row r="235" s="46" customFormat="1" ht="13.5"/>
    <row r="236" s="46" customFormat="1" ht="13.5"/>
    <row r="237" s="46" customFormat="1" ht="13.5"/>
    <row r="238" s="46" customFormat="1" ht="13.5"/>
    <row r="239" s="46" customFormat="1" ht="13.5"/>
    <row r="240" s="46" customFormat="1" ht="13.5"/>
    <row r="241" s="46" customFormat="1" ht="13.5"/>
    <row r="242" s="46" customFormat="1" ht="13.5"/>
    <row r="243" s="46" customFormat="1" ht="13.5"/>
    <row r="244" s="46" customFormat="1" ht="13.5"/>
    <row r="245" s="46" customFormat="1" ht="13.5"/>
    <row r="246" s="46" customFormat="1" ht="13.5"/>
    <row r="247" s="46" customFormat="1" ht="13.5"/>
    <row r="248" s="46" customFormat="1" ht="13.5"/>
    <row r="249" s="46" customFormat="1" ht="13.5"/>
    <row r="250" s="46" customFormat="1" ht="13.5"/>
    <row r="251" s="46" customFormat="1" ht="13.5"/>
    <row r="252" s="46" customFormat="1" ht="13.5"/>
    <row r="253" s="46" customFormat="1" ht="13.5"/>
    <row r="254" s="46" customFormat="1" ht="13.5"/>
    <row r="255" s="46" customFormat="1" ht="13.5"/>
    <row r="256" s="46" customFormat="1" ht="13.5"/>
  </sheetData>
  <sheetProtection/>
  <mergeCells count="4">
    <mergeCell ref="A2:D2"/>
    <mergeCell ref="A5:B5"/>
    <mergeCell ref="C5:D5"/>
    <mergeCell ref="A26:D26"/>
  </mergeCells>
  <printOptions/>
  <pageMargins left="1.18" right="0.31" top="0.51" bottom="0.3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workbookViewId="0" topLeftCell="A1">
      <selection activeCell="L3" sqref="L3"/>
    </sheetView>
  </sheetViews>
  <sheetFormatPr defaultColWidth="9.00390625" defaultRowHeight="14.25"/>
  <cols>
    <col min="1" max="1" width="8.25390625" style="0" customWidth="1"/>
    <col min="2" max="2" width="24.625" style="0" customWidth="1"/>
    <col min="3" max="3" width="9.375" style="0" bestFit="1" customWidth="1"/>
    <col min="4" max="4" width="5.75390625" style="0" customWidth="1"/>
    <col min="5" max="5" width="8.125" style="0" customWidth="1"/>
    <col min="6" max="6" width="6.125" style="0" customWidth="1"/>
    <col min="7" max="8" width="6.00390625" style="0" customWidth="1"/>
    <col min="9" max="9" width="5.875" style="0" customWidth="1"/>
    <col min="10" max="10" width="5.375" style="0" customWidth="1"/>
    <col min="11" max="11" width="4.50390625" style="0" customWidth="1"/>
    <col min="12" max="12" width="5.25390625" style="0" customWidth="1"/>
  </cols>
  <sheetData>
    <row r="1" spans="1:12" s="1" customFormat="1" ht="21.75" customHeight="1">
      <c r="A1" s="3" t="s">
        <v>177</v>
      </c>
      <c r="L1" s="41"/>
    </row>
    <row r="2" spans="1:12" s="1" customFormat="1" ht="30">
      <c r="A2" s="5" t="s">
        <v>178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26" customFormat="1" ht="24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42" t="s">
        <v>2</v>
      </c>
    </row>
    <row r="4" spans="1:12" s="1" customFormat="1" ht="33" customHeight="1">
      <c r="A4" s="29" t="s">
        <v>179</v>
      </c>
      <c r="B4" s="29"/>
      <c r="C4" s="30" t="s">
        <v>7</v>
      </c>
      <c r="D4" s="10" t="s">
        <v>176</v>
      </c>
      <c r="E4" s="10" t="s">
        <v>166</v>
      </c>
      <c r="F4" s="10" t="s">
        <v>167</v>
      </c>
      <c r="G4" s="10" t="s">
        <v>168</v>
      </c>
      <c r="H4" s="29" t="s">
        <v>169</v>
      </c>
      <c r="I4" s="29"/>
      <c r="J4" s="10" t="s">
        <v>170</v>
      </c>
      <c r="K4" s="10" t="s">
        <v>171</v>
      </c>
      <c r="L4" s="43" t="s">
        <v>174</v>
      </c>
    </row>
    <row r="5" spans="1:12" s="1" customFormat="1" ht="43.5" customHeight="1">
      <c r="A5" s="31" t="s">
        <v>38</v>
      </c>
      <c r="B5" s="31" t="s">
        <v>39</v>
      </c>
      <c r="C5" s="11"/>
      <c r="D5" s="11"/>
      <c r="E5" s="11"/>
      <c r="F5" s="11"/>
      <c r="G5" s="11"/>
      <c r="H5" s="32" t="s">
        <v>180</v>
      </c>
      <c r="I5" s="32" t="s">
        <v>181</v>
      </c>
      <c r="J5" s="11"/>
      <c r="K5" s="11"/>
      <c r="L5" s="11"/>
    </row>
    <row r="6" spans="1:12" s="1" customFormat="1" ht="27" customHeight="1">
      <c r="A6" s="33"/>
      <c r="B6" s="33" t="s">
        <v>7</v>
      </c>
      <c r="C6" s="34">
        <f>C7+C15+C23+C28+C39</f>
        <v>32197.389999999996</v>
      </c>
      <c r="D6" s="34"/>
      <c r="E6" s="34">
        <f>E7+E15+E23+E28+E39</f>
        <v>32197.389999999996</v>
      </c>
      <c r="F6" s="11"/>
      <c r="G6" s="35"/>
      <c r="H6" s="36"/>
      <c r="I6" s="36"/>
      <c r="J6" s="11"/>
      <c r="K6" s="35"/>
      <c r="L6" s="11"/>
    </row>
    <row r="7" spans="1:12" s="1" customFormat="1" ht="27" customHeight="1">
      <c r="A7" s="13">
        <v>208</v>
      </c>
      <c r="B7" s="14" t="s">
        <v>22</v>
      </c>
      <c r="C7" s="15">
        <f>C8+C13</f>
        <v>1982.5599999999997</v>
      </c>
      <c r="D7" s="12"/>
      <c r="E7" s="15">
        <f>E8+E13</f>
        <v>1982.5599999999997</v>
      </c>
      <c r="F7" s="11"/>
      <c r="G7" s="37"/>
      <c r="H7" s="38"/>
      <c r="I7" s="38"/>
      <c r="J7" s="11"/>
      <c r="K7" s="37"/>
      <c r="L7" s="11"/>
    </row>
    <row r="8" spans="1:12" s="1" customFormat="1" ht="27" customHeight="1">
      <c r="A8" s="17">
        <v>20805</v>
      </c>
      <c r="B8" s="14" t="s">
        <v>43</v>
      </c>
      <c r="C8" s="15">
        <v>1969.4799999999998</v>
      </c>
      <c r="D8" s="12"/>
      <c r="E8" s="15">
        <v>1969.4799999999998</v>
      </c>
      <c r="F8" s="11"/>
      <c r="G8" s="37"/>
      <c r="H8" s="38"/>
      <c r="I8" s="38"/>
      <c r="J8" s="11"/>
      <c r="K8" s="37"/>
      <c r="L8" s="11"/>
    </row>
    <row r="9" spans="1:12" s="1" customFormat="1" ht="27" customHeight="1">
      <c r="A9" s="18">
        <v>2080501</v>
      </c>
      <c r="B9" s="14" t="s">
        <v>44</v>
      </c>
      <c r="C9" s="15">
        <v>105.94</v>
      </c>
      <c r="D9" s="12"/>
      <c r="E9" s="15">
        <v>105.94</v>
      </c>
      <c r="F9" s="11"/>
      <c r="G9" s="37"/>
      <c r="H9" s="38"/>
      <c r="I9" s="38"/>
      <c r="J9" s="11"/>
      <c r="K9" s="37"/>
      <c r="L9" s="11"/>
    </row>
    <row r="10" spans="1:12" s="1" customFormat="1" ht="27" customHeight="1">
      <c r="A10" s="18">
        <v>2080502</v>
      </c>
      <c r="B10" s="14" t="s">
        <v>45</v>
      </c>
      <c r="C10" s="15">
        <v>970.6</v>
      </c>
      <c r="D10" s="12"/>
      <c r="E10" s="15">
        <v>970.6</v>
      </c>
      <c r="F10" s="11"/>
      <c r="G10" s="37"/>
      <c r="H10" s="38"/>
      <c r="I10" s="38"/>
      <c r="J10" s="11"/>
      <c r="K10" s="37"/>
      <c r="L10" s="11"/>
    </row>
    <row r="11" spans="1:12" s="1" customFormat="1" ht="27" customHeight="1">
      <c r="A11" s="18">
        <v>2080505</v>
      </c>
      <c r="B11" s="19" t="s">
        <v>46</v>
      </c>
      <c r="C11" s="15">
        <v>635.35</v>
      </c>
      <c r="D11" s="12"/>
      <c r="E11" s="15">
        <v>635.35</v>
      </c>
      <c r="F11" s="11"/>
      <c r="G11" s="37"/>
      <c r="H11" s="38"/>
      <c r="I11" s="38"/>
      <c r="J11" s="11"/>
      <c r="K11" s="37"/>
      <c r="L11" s="11"/>
    </row>
    <row r="12" spans="1:12" s="1" customFormat="1" ht="27" customHeight="1">
      <c r="A12" s="18">
        <v>2080506</v>
      </c>
      <c r="B12" s="14" t="s">
        <v>47</v>
      </c>
      <c r="C12" s="20">
        <v>257.59</v>
      </c>
      <c r="D12" s="20"/>
      <c r="E12" s="20">
        <v>257.59</v>
      </c>
      <c r="F12" s="20"/>
      <c r="G12" s="20"/>
      <c r="H12" s="20"/>
      <c r="I12" s="20"/>
      <c r="J12" s="20"/>
      <c r="K12" s="20"/>
      <c r="L12" s="20"/>
    </row>
    <row r="13" spans="1:12" s="1" customFormat="1" ht="27" customHeight="1">
      <c r="A13" s="17">
        <v>20899</v>
      </c>
      <c r="B13" s="14" t="s">
        <v>48</v>
      </c>
      <c r="C13" s="20">
        <f>C14</f>
        <v>13.08</v>
      </c>
      <c r="D13" s="20"/>
      <c r="E13" s="20">
        <f>SUM(E14)</f>
        <v>13.08</v>
      </c>
      <c r="F13" s="20"/>
      <c r="G13" s="20"/>
      <c r="H13" s="20"/>
      <c r="I13" s="20"/>
      <c r="J13" s="20"/>
      <c r="K13" s="20"/>
      <c r="L13" s="20"/>
    </row>
    <row r="14" spans="1:12" s="1" customFormat="1" ht="27" customHeight="1">
      <c r="A14" s="18">
        <v>2089901</v>
      </c>
      <c r="B14" s="14" t="s">
        <v>49</v>
      </c>
      <c r="C14" s="22">
        <v>13.08</v>
      </c>
      <c r="D14" s="22"/>
      <c r="E14" s="22">
        <v>13.08</v>
      </c>
      <c r="F14" s="39"/>
      <c r="G14" s="39"/>
      <c r="H14" s="39"/>
      <c r="I14" s="39"/>
      <c r="J14" s="39"/>
      <c r="K14" s="39"/>
      <c r="L14" s="39"/>
    </row>
    <row r="15" spans="1:12" s="1" customFormat="1" ht="27" customHeight="1">
      <c r="A15" s="13">
        <v>210</v>
      </c>
      <c r="B15" s="14" t="s">
        <v>23</v>
      </c>
      <c r="C15" s="22">
        <v>578.95</v>
      </c>
      <c r="D15" s="22"/>
      <c r="E15" s="22">
        <v>578.95</v>
      </c>
      <c r="F15" s="39"/>
      <c r="G15" s="39"/>
      <c r="H15" s="39"/>
      <c r="I15" s="39"/>
      <c r="J15" s="39"/>
      <c r="K15" s="39"/>
      <c r="L15" s="39"/>
    </row>
    <row r="16" spans="1:12" s="1" customFormat="1" ht="27" customHeight="1">
      <c r="A16" s="17">
        <v>21011</v>
      </c>
      <c r="B16" s="14" t="s">
        <v>50</v>
      </c>
      <c r="C16" s="22">
        <v>546.73</v>
      </c>
      <c r="D16" s="22"/>
      <c r="E16" s="22">
        <v>546.73</v>
      </c>
      <c r="F16" s="39"/>
      <c r="G16" s="39"/>
      <c r="H16" s="39"/>
      <c r="I16" s="39"/>
      <c r="J16" s="39"/>
      <c r="K16" s="39"/>
      <c r="L16" s="39"/>
    </row>
    <row r="17" spans="1:12" s="1" customFormat="1" ht="27" customHeight="1">
      <c r="A17" s="18">
        <v>2101101</v>
      </c>
      <c r="B17" s="14" t="s">
        <v>51</v>
      </c>
      <c r="C17" s="22">
        <v>62.32</v>
      </c>
      <c r="D17" s="22"/>
      <c r="E17" s="22">
        <v>62.32</v>
      </c>
      <c r="F17" s="39"/>
      <c r="G17" s="39"/>
      <c r="H17" s="39"/>
      <c r="I17" s="39"/>
      <c r="J17" s="39"/>
      <c r="K17" s="39"/>
      <c r="L17" s="39"/>
    </row>
    <row r="18" spans="1:12" s="1" customFormat="1" ht="27" customHeight="1">
      <c r="A18" s="18">
        <v>2101102</v>
      </c>
      <c r="B18" s="14" t="s">
        <v>52</v>
      </c>
      <c r="C18" s="24">
        <v>291.17</v>
      </c>
      <c r="D18" s="22"/>
      <c r="E18" s="24">
        <v>291.17</v>
      </c>
      <c r="F18" s="39"/>
      <c r="G18" s="39"/>
      <c r="H18" s="39"/>
      <c r="I18" s="39"/>
      <c r="J18" s="39"/>
      <c r="K18" s="39"/>
      <c r="L18" s="39"/>
    </row>
    <row r="19" spans="1:12" s="1" customFormat="1" ht="27" customHeight="1">
      <c r="A19" s="14">
        <v>2101103</v>
      </c>
      <c r="B19" s="14" t="s">
        <v>53</v>
      </c>
      <c r="C19" s="24">
        <v>12.96</v>
      </c>
      <c r="D19" s="24"/>
      <c r="E19" s="24">
        <v>12.96</v>
      </c>
      <c r="F19" s="40"/>
      <c r="G19" s="40"/>
      <c r="H19" s="40"/>
      <c r="I19" s="39"/>
      <c r="J19" s="39"/>
      <c r="K19" s="39"/>
      <c r="L19" s="39"/>
    </row>
    <row r="20" spans="1:12" s="1" customFormat="1" ht="27" customHeight="1">
      <c r="A20" s="14">
        <v>2101199</v>
      </c>
      <c r="B20" s="14" t="s">
        <v>54</v>
      </c>
      <c r="C20" s="24">
        <v>180.28</v>
      </c>
      <c r="D20" s="24"/>
      <c r="E20" s="24">
        <v>180.28</v>
      </c>
      <c r="F20" s="40"/>
      <c r="G20" s="40"/>
      <c r="H20" s="40"/>
      <c r="I20" s="40"/>
      <c r="J20" s="39"/>
      <c r="K20" s="39"/>
      <c r="L20" s="40"/>
    </row>
    <row r="21" spans="1:12" s="1" customFormat="1" ht="27" customHeight="1">
      <c r="A21" s="17">
        <v>21099</v>
      </c>
      <c r="B21" s="14" t="s">
        <v>182</v>
      </c>
      <c r="C21" s="24">
        <v>32.22</v>
      </c>
      <c r="D21" s="24"/>
      <c r="E21" s="24">
        <v>32.22</v>
      </c>
      <c r="F21" s="40"/>
      <c r="G21" s="40"/>
      <c r="H21" s="40"/>
      <c r="I21" s="40"/>
      <c r="J21" s="39"/>
      <c r="K21" s="39"/>
      <c r="L21" s="40"/>
    </row>
    <row r="22" spans="1:12" s="1" customFormat="1" ht="27" customHeight="1">
      <c r="A22" s="14">
        <v>2109901</v>
      </c>
      <c r="B22" s="14" t="s">
        <v>55</v>
      </c>
      <c r="C22" s="24">
        <v>32.22</v>
      </c>
      <c r="D22" s="24"/>
      <c r="E22" s="24">
        <v>32.22</v>
      </c>
      <c r="F22" s="40"/>
      <c r="G22" s="40"/>
      <c r="H22" s="40"/>
      <c r="I22" s="40"/>
      <c r="J22" s="40"/>
      <c r="K22" s="40"/>
      <c r="L22" s="40"/>
    </row>
    <row r="23" spans="1:12" s="1" customFormat="1" ht="27" customHeight="1">
      <c r="A23" s="13">
        <v>211</v>
      </c>
      <c r="B23" s="14" t="s">
        <v>24</v>
      </c>
      <c r="C23" s="24">
        <v>5521.66</v>
      </c>
      <c r="D23" s="24"/>
      <c r="E23" s="24">
        <v>5521.66</v>
      </c>
      <c r="F23" s="40"/>
      <c r="G23" s="40"/>
      <c r="H23" s="40"/>
      <c r="I23" s="40"/>
      <c r="J23" s="40"/>
      <c r="K23" s="40"/>
      <c r="L23" s="40"/>
    </row>
    <row r="24" spans="1:12" s="1" customFormat="1" ht="27" customHeight="1">
      <c r="A24" s="17">
        <v>21103</v>
      </c>
      <c r="B24" s="14" t="s">
        <v>56</v>
      </c>
      <c r="C24" s="24">
        <v>5521.66</v>
      </c>
      <c r="D24" s="24"/>
      <c r="E24" s="24">
        <v>5521.66</v>
      </c>
      <c r="F24" s="40"/>
      <c r="G24" s="40"/>
      <c r="H24" s="40"/>
      <c r="I24" s="40"/>
      <c r="J24" s="40"/>
      <c r="K24" s="40"/>
      <c r="L24" s="40"/>
    </row>
    <row r="25" spans="1:12" s="1" customFormat="1" ht="27" customHeight="1">
      <c r="A25" s="18">
        <v>2110302</v>
      </c>
      <c r="B25" s="14" t="s">
        <v>57</v>
      </c>
      <c r="C25" s="24">
        <v>465</v>
      </c>
      <c r="D25" s="24"/>
      <c r="E25" s="24">
        <v>465</v>
      </c>
      <c r="F25" s="40"/>
      <c r="G25" s="40"/>
      <c r="H25" s="40"/>
      <c r="I25" s="40"/>
      <c r="J25" s="40"/>
      <c r="K25" s="40"/>
      <c r="L25" s="40"/>
    </row>
    <row r="26" spans="1:12" s="1" customFormat="1" ht="27" customHeight="1">
      <c r="A26" s="14">
        <v>2110304</v>
      </c>
      <c r="B26" s="14" t="s">
        <v>58</v>
      </c>
      <c r="C26" s="24">
        <v>1990</v>
      </c>
      <c r="D26" s="24"/>
      <c r="E26" s="24">
        <v>1990</v>
      </c>
      <c r="F26" s="40"/>
      <c r="G26" s="40"/>
      <c r="H26" s="40"/>
      <c r="I26" s="40"/>
      <c r="J26" s="40"/>
      <c r="K26" s="40"/>
      <c r="L26" s="40"/>
    </row>
    <row r="27" spans="1:12" s="1" customFormat="1" ht="27" customHeight="1">
      <c r="A27" s="14">
        <v>2110399</v>
      </c>
      <c r="B27" s="14" t="s">
        <v>59</v>
      </c>
      <c r="C27" s="24">
        <v>3066.66</v>
      </c>
      <c r="D27" s="24"/>
      <c r="E27" s="24">
        <v>3066.66</v>
      </c>
      <c r="F27" s="40"/>
      <c r="G27" s="40"/>
      <c r="H27" s="40"/>
      <c r="I27" s="40"/>
      <c r="J27" s="40"/>
      <c r="K27" s="40"/>
      <c r="L27" s="40"/>
    </row>
    <row r="28" spans="1:12" s="1" customFormat="1" ht="27" customHeight="1">
      <c r="A28" s="13">
        <v>212</v>
      </c>
      <c r="B28" s="14" t="s">
        <v>25</v>
      </c>
      <c r="C28" s="24">
        <v>23727.85</v>
      </c>
      <c r="D28" s="24"/>
      <c r="E28" s="24">
        <v>23727.85</v>
      </c>
      <c r="F28" s="40"/>
      <c r="G28" s="40"/>
      <c r="H28" s="40"/>
      <c r="I28" s="40"/>
      <c r="J28" s="40"/>
      <c r="K28" s="40"/>
      <c r="L28" s="40"/>
    </row>
    <row r="29" spans="1:12" s="1" customFormat="1" ht="27" customHeight="1">
      <c r="A29" s="17">
        <v>21201</v>
      </c>
      <c r="B29" s="14" t="s">
        <v>60</v>
      </c>
      <c r="C29" s="24">
        <v>9615.1</v>
      </c>
      <c r="D29" s="24"/>
      <c r="E29" s="24">
        <v>9615.1</v>
      </c>
      <c r="F29" s="40"/>
      <c r="G29" s="40"/>
      <c r="H29" s="40"/>
      <c r="I29" s="40"/>
      <c r="J29" s="40"/>
      <c r="K29" s="40"/>
      <c r="L29" s="40"/>
    </row>
    <row r="30" spans="1:12" s="1" customFormat="1" ht="27" customHeight="1">
      <c r="A30" s="14">
        <v>2120101</v>
      </c>
      <c r="B30" s="14" t="s">
        <v>61</v>
      </c>
      <c r="C30" s="24">
        <v>1568.03</v>
      </c>
      <c r="D30" s="24"/>
      <c r="E30" s="24">
        <v>1568.03</v>
      </c>
      <c r="F30" s="40"/>
      <c r="G30" s="40"/>
      <c r="H30" s="40"/>
      <c r="I30" s="40"/>
      <c r="J30" s="40"/>
      <c r="K30" s="40"/>
      <c r="L30" s="40"/>
    </row>
    <row r="31" spans="1:12" s="1" customFormat="1" ht="27" customHeight="1">
      <c r="A31" s="14">
        <v>2120104</v>
      </c>
      <c r="B31" s="14" t="s">
        <v>62</v>
      </c>
      <c r="C31" s="24">
        <v>2447.69</v>
      </c>
      <c r="D31" s="24"/>
      <c r="E31" s="24">
        <v>2447.69</v>
      </c>
      <c r="F31" s="40"/>
      <c r="G31" s="40"/>
      <c r="H31" s="40"/>
      <c r="I31" s="40"/>
      <c r="J31" s="40"/>
      <c r="K31" s="40"/>
      <c r="L31" s="40"/>
    </row>
    <row r="32" spans="1:12" s="1" customFormat="1" ht="27" customHeight="1">
      <c r="A32" s="14">
        <v>2120199</v>
      </c>
      <c r="B32" s="14" t="s">
        <v>63</v>
      </c>
      <c r="C32" s="24">
        <v>5599.38</v>
      </c>
      <c r="D32" s="24"/>
      <c r="E32" s="24">
        <v>5599.38</v>
      </c>
      <c r="F32" s="40"/>
      <c r="G32" s="40"/>
      <c r="H32" s="40"/>
      <c r="I32" s="40"/>
      <c r="J32" s="40"/>
      <c r="K32" s="40"/>
      <c r="L32" s="40"/>
    </row>
    <row r="33" spans="1:12" s="1" customFormat="1" ht="27" customHeight="1">
      <c r="A33" s="17">
        <v>21203</v>
      </c>
      <c r="B33" s="14" t="s">
        <v>64</v>
      </c>
      <c r="C33" s="24">
        <v>7696.41</v>
      </c>
      <c r="D33" s="24"/>
      <c r="E33" s="24">
        <v>7696.41</v>
      </c>
      <c r="F33" s="40"/>
      <c r="G33" s="40"/>
      <c r="H33" s="40"/>
      <c r="I33" s="40"/>
      <c r="J33" s="40"/>
      <c r="K33" s="40"/>
      <c r="L33" s="40"/>
    </row>
    <row r="34" spans="1:12" s="1" customFormat="1" ht="27" customHeight="1">
      <c r="A34" s="14">
        <v>2120399</v>
      </c>
      <c r="B34" s="14" t="s">
        <v>65</v>
      </c>
      <c r="C34" s="24">
        <v>7696.41</v>
      </c>
      <c r="D34" s="24"/>
      <c r="E34" s="24">
        <v>7696.41</v>
      </c>
      <c r="F34" s="40"/>
      <c r="G34" s="40"/>
      <c r="H34" s="40"/>
      <c r="I34" s="40"/>
      <c r="J34" s="40"/>
      <c r="K34" s="40"/>
      <c r="L34" s="40"/>
    </row>
    <row r="35" spans="1:12" s="1" customFormat="1" ht="27" customHeight="1">
      <c r="A35" s="17">
        <v>21205</v>
      </c>
      <c r="B35" s="14" t="s">
        <v>66</v>
      </c>
      <c r="C35" s="24">
        <v>4771.219999999999</v>
      </c>
      <c r="D35" s="24"/>
      <c r="E35" s="24">
        <v>4771.219999999999</v>
      </c>
      <c r="F35" s="40"/>
      <c r="G35" s="40"/>
      <c r="H35" s="40"/>
      <c r="I35" s="40"/>
      <c r="J35" s="40"/>
      <c r="K35" s="40"/>
      <c r="L35" s="40"/>
    </row>
    <row r="36" spans="1:12" s="1" customFormat="1" ht="27" customHeight="1">
      <c r="A36" s="14">
        <v>2120501</v>
      </c>
      <c r="B36" s="14" t="s">
        <v>67</v>
      </c>
      <c r="C36" s="24">
        <v>4771.219999999999</v>
      </c>
      <c r="D36" s="24"/>
      <c r="E36" s="24">
        <v>4771.219999999999</v>
      </c>
      <c r="F36" s="40"/>
      <c r="G36" s="40"/>
      <c r="H36" s="40"/>
      <c r="I36" s="40"/>
      <c r="J36" s="40"/>
      <c r="K36" s="40"/>
      <c r="L36" s="40"/>
    </row>
    <row r="37" spans="1:12" s="1" customFormat="1" ht="27" customHeight="1">
      <c r="A37" s="17">
        <v>21299</v>
      </c>
      <c r="B37" s="14" t="s">
        <v>68</v>
      </c>
      <c r="C37" s="24">
        <v>1645.12</v>
      </c>
      <c r="D37" s="24"/>
      <c r="E37" s="24">
        <v>1645.12</v>
      </c>
      <c r="F37" s="40"/>
      <c r="G37" s="40"/>
      <c r="H37" s="40"/>
      <c r="I37" s="40"/>
      <c r="J37" s="40"/>
      <c r="K37" s="40"/>
      <c r="L37" s="40"/>
    </row>
    <row r="38" spans="1:12" s="1" customFormat="1" ht="27" customHeight="1">
      <c r="A38" s="18">
        <v>2129901</v>
      </c>
      <c r="B38" s="14" t="s">
        <v>69</v>
      </c>
      <c r="C38" s="24">
        <v>1645.12</v>
      </c>
      <c r="D38" s="24"/>
      <c r="E38" s="24">
        <v>1645.12</v>
      </c>
      <c r="F38" s="40"/>
      <c r="G38" s="40"/>
      <c r="H38" s="40"/>
      <c r="I38" s="40"/>
      <c r="J38" s="40"/>
      <c r="K38" s="40"/>
      <c r="L38" s="40"/>
    </row>
    <row r="39" spans="1:12" s="1" customFormat="1" ht="27" customHeight="1">
      <c r="A39" s="13">
        <v>221</v>
      </c>
      <c r="B39" s="14" t="s">
        <v>28</v>
      </c>
      <c r="C39" s="24">
        <v>386.37</v>
      </c>
      <c r="D39" s="24"/>
      <c r="E39" s="24">
        <v>386.37</v>
      </c>
      <c r="F39" s="40"/>
      <c r="G39" s="40"/>
      <c r="H39" s="40"/>
      <c r="I39" s="40"/>
      <c r="J39" s="40"/>
      <c r="K39" s="40"/>
      <c r="L39" s="40"/>
    </row>
    <row r="40" spans="1:12" s="1" customFormat="1" ht="27" customHeight="1">
      <c r="A40" s="17">
        <v>22102</v>
      </c>
      <c r="B40" s="14" t="s">
        <v>70</v>
      </c>
      <c r="C40" s="24">
        <v>386.37</v>
      </c>
      <c r="D40" s="24"/>
      <c r="E40" s="24">
        <v>386.37</v>
      </c>
      <c r="F40" s="40"/>
      <c r="G40" s="40"/>
      <c r="H40" s="40"/>
      <c r="I40" s="40"/>
      <c r="J40" s="40"/>
      <c r="K40" s="40"/>
      <c r="L40" s="40"/>
    </row>
    <row r="41" spans="1:12" s="1" customFormat="1" ht="27" customHeight="1">
      <c r="A41" s="14">
        <v>2210201</v>
      </c>
      <c r="B41" s="14" t="s">
        <v>183</v>
      </c>
      <c r="C41" s="24">
        <v>386.37</v>
      </c>
      <c r="D41" s="24"/>
      <c r="E41" s="24">
        <v>386.37</v>
      </c>
      <c r="F41" s="40"/>
      <c r="G41" s="40"/>
      <c r="H41" s="40"/>
      <c r="I41" s="40"/>
      <c r="J41" s="40"/>
      <c r="K41" s="40"/>
      <c r="L41" s="40"/>
    </row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</sheetData>
  <sheetProtection/>
  <mergeCells count="10"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" right="0" top="0.2" bottom="0.2" header="0.16" footer="0.1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E10" sqref="E10"/>
    </sheetView>
  </sheetViews>
  <sheetFormatPr defaultColWidth="9.00390625" defaultRowHeight="14.25"/>
  <cols>
    <col min="2" max="2" width="26.875" style="0" customWidth="1"/>
    <col min="3" max="4" width="9.375" style="0" bestFit="1" customWidth="1"/>
    <col min="5" max="5" width="8.375" style="0" customWidth="1"/>
    <col min="8" max="8" width="9.625" style="0" customWidth="1"/>
  </cols>
  <sheetData>
    <row r="1" spans="1:2" s="1" customFormat="1" ht="18" customHeight="1">
      <c r="A1" s="3" t="s">
        <v>184</v>
      </c>
      <c r="B1" s="4"/>
    </row>
    <row r="2" spans="1:8" s="2" customFormat="1" ht="30">
      <c r="A2" s="5" t="s">
        <v>185</v>
      </c>
      <c r="B2" s="6"/>
      <c r="C2" s="6"/>
      <c r="D2" s="6"/>
      <c r="E2" s="6"/>
      <c r="F2" s="6"/>
      <c r="G2" s="6"/>
      <c r="H2" s="7"/>
    </row>
    <row r="3" spans="1:8" s="1" customFormat="1" ht="21" customHeight="1">
      <c r="A3" s="8"/>
      <c r="B3" s="8"/>
      <c r="C3" s="8"/>
      <c r="D3" s="8"/>
      <c r="E3" s="8"/>
      <c r="F3" s="8"/>
      <c r="G3" s="8"/>
      <c r="H3" s="9" t="s">
        <v>2</v>
      </c>
    </row>
    <row r="4" spans="1:8" s="1" customFormat="1" ht="37.5" customHeight="1">
      <c r="A4" s="10" t="s">
        <v>38</v>
      </c>
      <c r="B4" s="10" t="s">
        <v>39</v>
      </c>
      <c r="C4" s="10" t="s">
        <v>7</v>
      </c>
      <c r="D4" s="11" t="s">
        <v>41</v>
      </c>
      <c r="E4" s="10" t="s">
        <v>42</v>
      </c>
      <c r="F4" s="10" t="s">
        <v>186</v>
      </c>
      <c r="G4" s="10" t="s">
        <v>187</v>
      </c>
      <c r="H4" s="10" t="s">
        <v>188</v>
      </c>
    </row>
    <row r="5" spans="1:8" s="1" customFormat="1" ht="24.75" customHeight="1">
      <c r="A5" s="10"/>
      <c r="B5" s="10" t="s">
        <v>7</v>
      </c>
      <c r="C5" s="12">
        <f>C6+C14+C22+C27+C38</f>
        <v>32197.389999999996</v>
      </c>
      <c r="D5" s="12">
        <f>D6+D14+D22+D27+D38</f>
        <v>10842.39</v>
      </c>
      <c r="E5" s="12">
        <f>E6+E14+E22+E27+E38</f>
        <v>21355</v>
      </c>
      <c r="F5" s="10"/>
      <c r="G5" s="10"/>
      <c r="H5" s="10"/>
    </row>
    <row r="6" spans="1:8" s="1" customFormat="1" ht="24.75" customHeight="1">
      <c r="A6" s="13">
        <v>208</v>
      </c>
      <c r="B6" s="14" t="s">
        <v>22</v>
      </c>
      <c r="C6" s="15">
        <v>1982.5599999999997</v>
      </c>
      <c r="D6" s="15">
        <v>1982.5599999999997</v>
      </c>
      <c r="E6" s="15"/>
      <c r="F6" s="16"/>
      <c r="G6" s="16"/>
      <c r="H6" s="16"/>
    </row>
    <row r="7" spans="1:8" s="1" customFormat="1" ht="24.75" customHeight="1">
      <c r="A7" s="17">
        <v>20805</v>
      </c>
      <c r="B7" s="14" t="s">
        <v>43</v>
      </c>
      <c r="C7" s="15">
        <v>1969.4799999999998</v>
      </c>
      <c r="D7" s="15">
        <v>1969.4799999999998</v>
      </c>
      <c r="E7" s="15"/>
      <c r="F7" s="16"/>
      <c r="G7" s="16"/>
      <c r="H7" s="16"/>
    </row>
    <row r="8" spans="1:8" s="1" customFormat="1" ht="24.75" customHeight="1">
      <c r="A8" s="18">
        <v>2080501</v>
      </c>
      <c r="B8" s="14" t="s">
        <v>44</v>
      </c>
      <c r="C8" s="15">
        <v>105.94</v>
      </c>
      <c r="D8" s="15">
        <v>105.94</v>
      </c>
      <c r="E8" s="15"/>
      <c r="F8" s="16"/>
      <c r="G8" s="16"/>
      <c r="H8" s="16"/>
    </row>
    <row r="9" spans="1:8" s="1" customFormat="1" ht="24.75" customHeight="1">
      <c r="A9" s="18">
        <v>2080502</v>
      </c>
      <c r="B9" s="14" t="s">
        <v>45</v>
      </c>
      <c r="C9" s="15">
        <v>970.6</v>
      </c>
      <c r="D9" s="15">
        <v>970.6</v>
      </c>
      <c r="E9" s="15"/>
      <c r="F9" s="16"/>
      <c r="G9" s="16"/>
      <c r="H9" s="16"/>
    </row>
    <row r="10" spans="1:8" s="1" customFormat="1" ht="24.75" customHeight="1">
      <c r="A10" s="18">
        <v>2080505</v>
      </c>
      <c r="B10" s="19" t="s">
        <v>46</v>
      </c>
      <c r="C10" s="15">
        <v>635.35</v>
      </c>
      <c r="D10" s="15">
        <v>635.35</v>
      </c>
      <c r="E10" s="15"/>
      <c r="F10" s="16"/>
      <c r="G10" s="16"/>
      <c r="H10" s="16"/>
    </row>
    <row r="11" spans="1:8" s="1" customFormat="1" ht="24.75" customHeight="1">
      <c r="A11" s="18">
        <v>2080506</v>
      </c>
      <c r="B11" s="14" t="s">
        <v>47</v>
      </c>
      <c r="C11" s="15">
        <v>257.59</v>
      </c>
      <c r="D11" s="15">
        <v>257.59</v>
      </c>
      <c r="E11" s="15"/>
      <c r="F11" s="16"/>
      <c r="G11" s="16"/>
      <c r="H11" s="16"/>
    </row>
    <row r="12" spans="1:8" s="1" customFormat="1" ht="24.75" customHeight="1">
      <c r="A12" s="17">
        <v>20899</v>
      </c>
      <c r="B12" s="14" t="s">
        <v>189</v>
      </c>
      <c r="C12" s="15">
        <v>13.08</v>
      </c>
      <c r="D12" s="15">
        <v>13.08</v>
      </c>
      <c r="E12" s="15"/>
      <c r="F12" s="16"/>
      <c r="G12" s="16"/>
      <c r="H12" s="16"/>
    </row>
    <row r="13" spans="1:8" s="1" customFormat="1" ht="24.75" customHeight="1">
      <c r="A13" s="18">
        <v>2089901</v>
      </c>
      <c r="B13" s="14" t="s">
        <v>49</v>
      </c>
      <c r="C13" s="20">
        <v>13.08</v>
      </c>
      <c r="D13" s="20">
        <v>13.08</v>
      </c>
      <c r="E13" s="20"/>
      <c r="F13" s="21"/>
      <c r="G13" s="21"/>
      <c r="H13" s="21"/>
    </row>
    <row r="14" spans="1:8" s="1" customFormat="1" ht="24.75" customHeight="1">
      <c r="A14" s="13">
        <v>210</v>
      </c>
      <c r="B14" s="14" t="s">
        <v>23</v>
      </c>
      <c r="C14" s="22">
        <v>578.95</v>
      </c>
      <c r="D14" s="22">
        <v>578.95</v>
      </c>
      <c r="E14" s="22"/>
      <c r="F14" s="23"/>
      <c r="G14" s="23"/>
      <c r="H14" s="23"/>
    </row>
    <row r="15" spans="1:8" s="1" customFormat="1" ht="24.75" customHeight="1">
      <c r="A15" s="17">
        <v>21011</v>
      </c>
      <c r="B15" s="14" t="s">
        <v>50</v>
      </c>
      <c r="C15" s="22">
        <v>546.73</v>
      </c>
      <c r="D15" s="22">
        <v>546.73</v>
      </c>
      <c r="E15" s="22"/>
      <c r="F15" s="23"/>
      <c r="G15" s="23"/>
      <c r="H15" s="23"/>
    </row>
    <row r="16" spans="1:8" s="1" customFormat="1" ht="24.75" customHeight="1">
      <c r="A16" s="18">
        <v>2101101</v>
      </c>
      <c r="B16" s="14" t="s">
        <v>51</v>
      </c>
      <c r="C16" s="24">
        <v>62.32</v>
      </c>
      <c r="D16" s="22">
        <v>62.32</v>
      </c>
      <c r="E16" s="22"/>
      <c r="F16" s="23"/>
      <c r="G16" s="23"/>
      <c r="H16" s="23"/>
    </row>
    <row r="17" spans="1:9" s="1" customFormat="1" ht="24.75" customHeight="1">
      <c r="A17" s="18">
        <v>2101102</v>
      </c>
      <c r="B17" s="14" t="s">
        <v>52</v>
      </c>
      <c r="C17" s="24">
        <v>291.17</v>
      </c>
      <c r="D17" s="22">
        <v>291.17</v>
      </c>
      <c r="E17" s="22"/>
      <c r="F17" s="23"/>
      <c r="G17" s="23"/>
      <c r="H17" s="23"/>
      <c r="I17" s="4"/>
    </row>
    <row r="18" spans="1:8" s="1" customFormat="1" ht="24.75" customHeight="1">
      <c r="A18" s="14">
        <v>2101103</v>
      </c>
      <c r="B18" s="14" t="s">
        <v>53</v>
      </c>
      <c r="C18" s="24">
        <v>12.96</v>
      </c>
      <c r="D18" s="22">
        <v>12.96</v>
      </c>
      <c r="E18" s="22"/>
      <c r="F18" s="23"/>
      <c r="G18" s="23"/>
      <c r="H18" s="23"/>
    </row>
    <row r="19" spans="1:8" s="1" customFormat="1" ht="24.75" customHeight="1">
      <c r="A19" s="14">
        <v>2101199</v>
      </c>
      <c r="B19" s="14" t="s">
        <v>54</v>
      </c>
      <c r="C19" s="24">
        <v>180.28</v>
      </c>
      <c r="D19" s="22">
        <v>180.28</v>
      </c>
      <c r="E19" s="22"/>
      <c r="F19" s="23"/>
      <c r="G19" s="23"/>
      <c r="H19" s="25"/>
    </row>
    <row r="20" spans="1:8" s="1" customFormat="1" ht="24.75" customHeight="1">
      <c r="A20" s="17">
        <v>21099</v>
      </c>
      <c r="B20" s="14" t="s">
        <v>182</v>
      </c>
      <c r="C20" s="24">
        <v>32.22</v>
      </c>
      <c r="D20" s="22">
        <v>32.22</v>
      </c>
      <c r="E20" s="22"/>
      <c r="F20" s="23"/>
      <c r="G20" s="23"/>
      <c r="H20" s="25"/>
    </row>
    <row r="21" spans="1:9" s="1" customFormat="1" ht="24.75" customHeight="1">
      <c r="A21" s="14">
        <v>2109901</v>
      </c>
      <c r="B21" s="14" t="s">
        <v>55</v>
      </c>
      <c r="C21" s="22">
        <v>32.22</v>
      </c>
      <c r="D21" s="22">
        <v>32.22</v>
      </c>
      <c r="E21" s="22"/>
      <c r="F21" s="23"/>
      <c r="G21" s="23"/>
      <c r="H21" s="25"/>
      <c r="I21" s="4"/>
    </row>
    <row r="22" spans="1:8" s="1" customFormat="1" ht="24.75" customHeight="1">
      <c r="A22" s="13">
        <v>211</v>
      </c>
      <c r="B22" s="14" t="s">
        <v>24</v>
      </c>
      <c r="C22" s="24">
        <v>5521.66</v>
      </c>
      <c r="D22" s="24"/>
      <c r="E22" s="24">
        <v>5521.66</v>
      </c>
      <c r="F22" s="23"/>
      <c r="G22" s="23"/>
      <c r="H22" s="23"/>
    </row>
    <row r="23" spans="1:8" s="1" customFormat="1" ht="24.75" customHeight="1">
      <c r="A23" s="17">
        <v>21103</v>
      </c>
      <c r="B23" s="14" t="s">
        <v>56</v>
      </c>
      <c r="C23" s="24">
        <v>5521.66</v>
      </c>
      <c r="D23" s="24"/>
      <c r="E23" s="24">
        <v>5521.66</v>
      </c>
      <c r="F23" s="25"/>
      <c r="G23" s="25"/>
      <c r="H23" s="25"/>
    </row>
    <row r="24" spans="1:8" s="1" customFormat="1" ht="24.75" customHeight="1">
      <c r="A24" s="18">
        <v>2110302</v>
      </c>
      <c r="B24" s="14" t="s">
        <v>57</v>
      </c>
      <c r="C24" s="24">
        <v>465</v>
      </c>
      <c r="D24" s="24"/>
      <c r="E24" s="24">
        <v>465</v>
      </c>
      <c r="F24" s="25"/>
      <c r="G24" s="25"/>
      <c r="H24" s="25"/>
    </row>
    <row r="25" spans="1:8" s="1" customFormat="1" ht="24.75" customHeight="1">
      <c r="A25" s="14">
        <v>2110304</v>
      </c>
      <c r="B25" s="14" t="s">
        <v>58</v>
      </c>
      <c r="C25" s="24">
        <v>1990</v>
      </c>
      <c r="D25" s="24"/>
      <c r="E25" s="24">
        <v>1990</v>
      </c>
      <c r="F25" s="25"/>
      <c r="G25" s="25"/>
      <c r="H25" s="25"/>
    </row>
    <row r="26" spans="1:8" s="1" customFormat="1" ht="24.75" customHeight="1">
      <c r="A26" s="14">
        <v>2110399</v>
      </c>
      <c r="B26" s="14" t="s">
        <v>59</v>
      </c>
      <c r="C26" s="24">
        <v>3066.66</v>
      </c>
      <c r="D26" s="24"/>
      <c r="E26" s="24">
        <v>3066.66</v>
      </c>
      <c r="F26" s="25"/>
      <c r="G26" s="25"/>
      <c r="H26" s="25"/>
    </row>
    <row r="27" spans="1:8" s="1" customFormat="1" ht="24.75" customHeight="1">
      <c r="A27" s="13">
        <v>212</v>
      </c>
      <c r="B27" s="14" t="s">
        <v>25</v>
      </c>
      <c r="C27" s="24">
        <v>23727.85</v>
      </c>
      <c r="D27" s="24">
        <v>7894.509999999999</v>
      </c>
      <c r="E27" s="24">
        <v>15833.34</v>
      </c>
      <c r="F27" s="25"/>
      <c r="G27" s="25"/>
      <c r="H27" s="25"/>
    </row>
    <row r="28" spans="1:8" s="1" customFormat="1" ht="24.75" customHeight="1">
      <c r="A28" s="17">
        <v>21201</v>
      </c>
      <c r="B28" s="14" t="s">
        <v>60</v>
      </c>
      <c r="C28" s="24">
        <v>9615.1</v>
      </c>
      <c r="D28" s="24">
        <v>1705.74</v>
      </c>
      <c r="E28" s="24">
        <v>7909.36</v>
      </c>
      <c r="F28" s="25"/>
      <c r="G28" s="25"/>
      <c r="H28" s="25"/>
    </row>
    <row r="29" spans="1:8" s="1" customFormat="1" ht="24.75" customHeight="1">
      <c r="A29" s="14">
        <v>2120101</v>
      </c>
      <c r="B29" s="14" t="s">
        <v>61</v>
      </c>
      <c r="C29" s="24">
        <v>1568.03</v>
      </c>
      <c r="D29" s="24">
        <v>1568.03</v>
      </c>
      <c r="E29" s="24"/>
      <c r="F29" s="25"/>
      <c r="G29" s="25"/>
      <c r="H29" s="25"/>
    </row>
    <row r="30" spans="1:8" s="1" customFormat="1" ht="24.75" customHeight="1">
      <c r="A30" s="14">
        <v>2120104</v>
      </c>
      <c r="B30" s="14" t="s">
        <v>62</v>
      </c>
      <c r="C30" s="24">
        <v>2447.69</v>
      </c>
      <c r="D30" s="24"/>
      <c r="E30" s="24">
        <v>2447.69</v>
      </c>
      <c r="F30" s="25"/>
      <c r="G30" s="25"/>
      <c r="H30" s="25"/>
    </row>
    <row r="31" spans="1:8" s="1" customFormat="1" ht="24.75" customHeight="1">
      <c r="A31" s="14">
        <v>2120199</v>
      </c>
      <c r="B31" s="14" t="s">
        <v>63</v>
      </c>
      <c r="C31" s="24">
        <v>5599.38</v>
      </c>
      <c r="D31" s="24">
        <v>137.71</v>
      </c>
      <c r="E31" s="24">
        <v>5461.67</v>
      </c>
      <c r="F31" s="25"/>
      <c r="G31" s="25"/>
      <c r="H31" s="25"/>
    </row>
    <row r="32" spans="1:8" s="1" customFormat="1" ht="24.75" customHeight="1">
      <c r="A32" s="17">
        <v>21203</v>
      </c>
      <c r="B32" s="14" t="s">
        <v>64</v>
      </c>
      <c r="C32" s="24">
        <v>7696.41</v>
      </c>
      <c r="D32" s="24">
        <v>2044.01</v>
      </c>
      <c r="E32" s="24">
        <v>5652.4</v>
      </c>
      <c r="F32" s="25"/>
      <c r="G32" s="25"/>
      <c r="H32" s="25"/>
    </row>
    <row r="33" spans="1:8" s="1" customFormat="1" ht="24.75" customHeight="1">
      <c r="A33" s="14">
        <v>2120399</v>
      </c>
      <c r="B33" s="14" t="s">
        <v>65</v>
      </c>
      <c r="C33" s="24">
        <v>7696.41</v>
      </c>
      <c r="D33" s="24">
        <v>2044.01</v>
      </c>
      <c r="E33" s="24">
        <v>5652.4</v>
      </c>
      <c r="F33" s="25"/>
      <c r="G33" s="25"/>
      <c r="H33" s="25"/>
    </row>
    <row r="34" spans="1:8" s="1" customFormat="1" ht="24.75" customHeight="1">
      <c r="A34" s="17">
        <v>21205</v>
      </c>
      <c r="B34" s="14" t="s">
        <v>66</v>
      </c>
      <c r="C34" s="24">
        <v>4771.219999999999</v>
      </c>
      <c r="D34" s="24">
        <v>2499.64</v>
      </c>
      <c r="E34" s="24">
        <v>2271.58</v>
      </c>
      <c r="F34" s="25"/>
      <c r="G34" s="25"/>
      <c r="H34" s="25"/>
    </row>
    <row r="35" spans="1:8" s="1" customFormat="1" ht="24.75" customHeight="1">
      <c r="A35" s="14">
        <v>2120501</v>
      </c>
      <c r="B35" s="14" t="s">
        <v>67</v>
      </c>
      <c r="C35" s="24">
        <v>4771.219999999999</v>
      </c>
      <c r="D35" s="24">
        <v>2499.64</v>
      </c>
      <c r="E35" s="24">
        <v>2271.58</v>
      </c>
      <c r="F35" s="25"/>
      <c r="G35" s="25"/>
      <c r="H35" s="25"/>
    </row>
    <row r="36" spans="1:8" s="1" customFormat="1" ht="24.75" customHeight="1">
      <c r="A36" s="17">
        <v>21299</v>
      </c>
      <c r="B36" s="14" t="s">
        <v>68</v>
      </c>
      <c r="C36" s="24">
        <v>1645.12</v>
      </c>
      <c r="D36" s="24">
        <v>1645.12</v>
      </c>
      <c r="E36" s="24"/>
      <c r="F36" s="25"/>
      <c r="G36" s="25"/>
      <c r="H36" s="25"/>
    </row>
    <row r="37" spans="1:8" s="1" customFormat="1" ht="24.75" customHeight="1">
      <c r="A37" s="18">
        <v>2129901</v>
      </c>
      <c r="B37" s="14" t="s">
        <v>69</v>
      </c>
      <c r="C37" s="24">
        <v>1645.12</v>
      </c>
      <c r="D37" s="24">
        <v>1645.12</v>
      </c>
      <c r="E37" s="24"/>
      <c r="F37" s="25"/>
      <c r="G37" s="25"/>
      <c r="H37" s="25"/>
    </row>
    <row r="38" spans="1:8" s="1" customFormat="1" ht="24.75" customHeight="1">
      <c r="A38" s="13">
        <v>221</v>
      </c>
      <c r="B38" s="14" t="s">
        <v>28</v>
      </c>
      <c r="C38" s="24">
        <v>386.37</v>
      </c>
      <c r="D38" s="24">
        <v>386.37</v>
      </c>
      <c r="E38" s="24"/>
      <c r="F38" s="25"/>
      <c r="G38" s="25"/>
      <c r="H38" s="25"/>
    </row>
    <row r="39" spans="1:8" s="1" customFormat="1" ht="24.75" customHeight="1">
      <c r="A39" s="17">
        <v>22102</v>
      </c>
      <c r="B39" s="14" t="s">
        <v>70</v>
      </c>
      <c r="C39" s="24">
        <v>386.37</v>
      </c>
      <c r="D39" s="24">
        <v>386.37</v>
      </c>
      <c r="E39" s="24"/>
      <c r="F39" s="25"/>
      <c r="G39" s="25"/>
      <c r="H39" s="25"/>
    </row>
    <row r="40" spans="1:8" s="1" customFormat="1" ht="24.75" customHeight="1">
      <c r="A40" s="14">
        <v>2210201</v>
      </c>
      <c r="B40" s="14" t="s">
        <v>71</v>
      </c>
      <c r="C40" s="24">
        <v>386.37</v>
      </c>
      <c r="D40" s="24">
        <v>386.37</v>
      </c>
      <c r="E40" s="24"/>
      <c r="F40" s="25"/>
      <c r="G40" s="25"/>
      <c r="H40" s="25"/>
    </row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</sheetData>
  <sheetProtection/>
  <printOptions horizontalCentered="1"/>
  <pageMargins left="0.2" right="0.2" top="0" bottom="0" header="0.17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李卉</cp:lastModifiedBy>
  <cp:lastPrinted>2019-02-15T06:26:08Z</cp:lastPrinted>
  <dcterms:created xsi:type="dcterms:W3CDTF">2014-06-10T08:43:11Z</dcterms:created>
  <dcterms:modified xsi:type="dcterms:W3CDTF">2022-06-24T07:41:56Z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KSOReadingLayo">
    <vt:bool>false</vt:bool>
  </property>
  <property fmtid="{D5CDD505-2E9C-101B-9397-08002B2CF9AE}" pid="5" name="I">
    <vt:lpwstr>54DEB5F57AA34A589A6CA3384BFBBF91</vt:lpwstr>
  </property>
</Properties>
</file>